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0055" windowHeight="9210" activeTab="3"/>
  </bookViews>
  <sheets>
    <sheet name="1st" sheetId="1" r:id="rId1"/>
    <sheet name="2nd" sheetId="9" r:id="rId2"/>
    <sheet name="3rd" sheetId="8" r:id="rId3"/>
    <sheet name="4th" sheetId="7" r:id="rId4"/>
    <sheet name="tran40" sheetId="6" r:id="rId5"/>
    <sheet name="tran50" sheetId="5" r:id="rId6"/>
    <sheet name="gradesheet" sheetId="10" r:id="rId7"/>
  </sheets>
  <definedNames>
    <definedName name="_xlnm.Print_Area" localSheetId="6">gradesheet!$A$1:$M$46</definedName>
  </definedNames>
  <calcPr calcId="124519"/>
</workbook>
</file>

<file path=xl/calcChain.xml><?xml version="1.0" encoding="utf-8"?>
<calcChain xmlns="http://schemas.openxmlformats.org/spreadsheetml/2006/main">
  <c r="A21" i="7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B20"/>
  <c r="C20"/>
  <c r="A20"/>
  <c r="A7"/>
  <c r="B7"/>
  <c r="C7"/>
  <c r="A8"/>
  <c r="B8"/>
  <c r="C8"/>
  <c r="A9"/>
  <c r="B9"/>
  <c r="C9"/>
  <c r="A10"/>
  <c r="B10"/>
  <c r="C10"/>
  <c r="A11"/>
  <c r="B11"/>
  <c r="C11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B6"/>
  <c r="C6"/>
  <c r="A6"/>
  <c r="C2"/>
  <c r="C1"/>
  <c r="C2" i="8"/>
  <c r="C1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B20"/>
  <c r="C20"/>
  <c r="A20"/>
  <c r="A7"/>
  <c r="B7"/>
  <c r="C7"/>
  <c r="A8"/>
  <c r="B8"/>
  <c r="C8"/>
  <c r="A9"/>
  <c r="B9"/>
  <c r="C9"/>
  <c r="A10"/>
  <c r="B10"/>
  <c r="C10"/>
  <c r="A11"/>
  <c r="B11"/>
  <c r="C11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B6"/>
  <c r="C6"/>
  <c r="A6"/>
  <c r="A21" i="9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B20"/>
  <c r="C20"/>
  <c r="A20"/>
  <c r="C2"/>
  <c r="C1"/>
  <c r="A7"/>
  <c r="B7"/>
  <c r="C7"/>
  <c r="A8"/>
  <c r="B8"/>
  <c r="C8"/>
  <c r="A9"/>
  <c r="B9"/>
  <c r="C9"/>
  <c r="A10"/>
  <c r="B10"/>
  <c r="C10"/>
  <c r="A11"/>
  <c r="B11"/>
  <c r="C11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B6"/>
  <c r="C6"/>
  <c r="A6"/>
  <c r="BC38" i="7"/>
  <c r="AZ38"/>
  <c r="BA38" s="1"/>
  <c r="BD38" s="1"/>
  <c r="BE38" s="1"/>
  <c r="G46" i="10" s="1"/>
  <c r="AX38" i="7"/>
  <c r="AU38"/>
  <c r="AV38" s="1"/>
  <c r="AH38"/>
  <c r="AG38"/>
  <c r="X38"/>
  <c r="W38"/>
  <c r="V38"/>
  <c r="U38"/>
  <c r="T38"/>
  <c r="S38"/>
  <c r="R38"/>
  <c r="Q38"/>
  <c r="P38"/>
  <c r="O38"/>
  <c r="Y38" s="1"/>
  <c r="Z38" s="1"/>
  <c r="N38"/>
  <c r="BC37"/>
  <c r="AZ37"/>
  <c r="BA37" s="1"/>
  <c r="BD37" s="1"/>
  <c r="BE37" s="1"/>
  <c r="G45" i="10" s="1"/>
  <c r="AX37" i="7"/>
  <c r="AV37"/>
  <c r="AU37"/>
  <c r="AG37"/>
  <c r="AH37" s="1"/>
  <c r="X37"/>
  <c r="W37"/>
  <c r="V37"/>
  <c r="U37"/>
  <c r="T37"/>
  <c r="S37"/>
  <c r="R37"/>
  <c r="Q37"/>
  <c r="P37"/>
  <c r="O37"/>
  <c r="N37"/>
  <c r="Y37" s="1"/>
  <c r="Z37" s="1"/>
  <c r="BC36"/>
  <c r="BA36"/>
  <c r="BD36" s="1"/>
  <c r="BE36" s="1"/>
  <c r="G44" i="10" s="1"/>
  <c r="AZ36" i="7"/>
  <c r="AX36"/>
  <c r="AV36"/>
  <c r="AU36"/>
  <c r="AG36"/>
  <c r="AH36" s="1"/>
  <c r="X36"/>
  <c r="W36"/>
  <c r="V36"/>
  <c r="U36"/>
  <c r="T36"/>
  <c r="S36"/>
  <c r="R36"/>
  <c r="Q36"/>
  <c r="P36"/>
  <c r="O36"/>
  <c r="N36"/>
  <c r="Y36" s="1"/>
  <c r="Z36" s="1"/>
  <c r="BC35"/>
  <c r="BA35"/>
  <c r="BD35" s="1"/>
  <c r="BE35" s="1"/>
  <c r="G43" i="10" s="1"/>
  <c r="AZ35" i="7"/>
  <c r="AX35"/>
  <c r="AU35"/>
  <c r="AV35" s="1"/>
  <c r="AH35"/>
  <c r="AG35"/>
  <c r="X35"/>
  <c r="W35"/>
  <c r="V35"/>
  <c r="U35"/>
  <c r="T35"/>
  <c r="S35"/>
  <c r="R35"/>
  <c r="Q35"/>
  <c r="Y35" s="1"/>
  <c r="Z35" s="1"/>
  <c r="P35"/>
  <c r="O35"/>
  <c r="N35"/>
  <c r="BC34"/>
  <c r="AZ34"/>
  <c r="BA34" s="1"/>
  <c r="BD34" s="1"/>
  <c r="BE34" s="1"/>
  <c r="G42" i="10" s="1"/>
  <c r="AX34" i="7"/>
  <c r="AU34"/>
  <c r="AV34" s="1"/>
  <c r="AH34"/>
  <c r="AG34"/>
  <c r="X34"/>
  <c r="W34"/>
  <c r="V34"/>
  <c r="U34"/>
  <c r="T34"/>
  <c r="S34"/>
  <c r="R34"/>
  <c r="Q34"/>
  <c r="P34"/>
  <c r="O34"/>
  <c r="Y34" s="1"/>
  <c r="Z34" s="1"/>
  <c r="N34"/>
  <c r="BC33"/>
  <c r="AZ33"/>
  <c r="BA33" s="1"/>
  <c r="BD33" s="1"/>
  <c r="BE33" s="1"/>
  <c r="G41" i="10" s="1"/>
  <c r="AX33" i="7"/>
  <c r="AV33"/>
  <c r="AU33"/>
  <c r="AG33"/>
  <c r="AH33" s="1"/>
  <c r="X33"/>
  <c r="W33"/>
  <c r="V33"/>
  <c r="U33"/>
  <c r="T33"/>
  <c r="S33"/>
  <c r="R33"/>
  <c r="Q33"/>
  <c r="P33"/>
  <c r="O33"/>
  <c r="N33"/>
  <c r="Y33" s="1"/>
  <c r="Z33" s="1"/>
  <c r="BC32"/>
  <c r="BA32"/>
  <c r="BD32" s="1"/>
  <c r="BE32" s="1"/>
  <c r="G40" i="10" s="1"/>
  <c r="AZ32" i="7"/>
  <c r="AX32"/>
  <c r="AV32"/>
  <c r="AU32"/>
  <c r="AG32"/>
  <c r="AH32" s="1"/>
  <c r="X32"/>
  <c r="W32"/>
  <c r="V32"/>
  <c r="U32"/>
  <c r="T32"/>
  <c r="S32"/>
  <c r="R32"/>
  <c r="Q32"/>
  <c r="P32"/>
  <c r="O32"/>
  <c r="N32"/>
  <c r="Y32" s="1"/>
  <c r="Z32" s="1"/>
  <c r="BC31"/>
  <c r="BA31"/>
  <c r="BD31" s="1"/>
  <c r="BE31" s="1"/>
  <c r="G39" i="10" s="1"/>
  <c r="AZ31" i="7"/>
  <c r="AX31"/>
  <c r="AU31"/>
  <c r="AV31" s="1"/>
  <c r="AH31"/>
  <c r="AG31"/>
  <c r="X31"/>
  <c r="W31"/>
  <c r="V31"/>
  <c r="U31"/>
  <c r="T31"/>
  <c r="S31"/>
  <c r="R31"/>
  <c r="Q31"/>
  <c r="Y31" s="1"/>
  <c r="Z31" s="1"/>
  <c r="P31"/>
  <c r="O31"/>
  <c r="N31"/>
  <c r="BC30"/>
  <c r="AZ30"/>
  <c r="BA30" s="1"/>
  <c r="BD30" s="1"/>
  <c r="BE30" s="1"/>
  <c r="G38" i="10" s="1"/>
  <c r="AX30" i="7"/>
  <c r="AU30"/>
  <c r="AV30" s="1"/>
  <c r="AH30"/>
  <c r="AG30"/>
  <c r="X30"/>
  <c r="W30"/>
  <c r="V30"/>
  <c r="U30"/>
  <c r="T30"/>
  <c r="S30"/>
  <c r="R30"/>
  <c r="Q30"/>
  <c r="P30"/>
  <c r="O30"/>
  <c r="Y30" s="1"/>
  <c r="Z30" s="1"/>
  <c r="N30"/>
  <c r="BC29"/>
  <c r="AZ29"/>
  <c r="BA29" s="1"/>
  <c r="BD29" s="1"/>
  <c r="BE29" s="1"/>
  <c r="G37" i="10" s="1"/>
  <c r="AX29" i="7"/>
  <c r="AV29"/>
  <c r="AU29"/>
  <c r="AG29"/>
  <c r="AH29" s="1"/>
  <c r="X29"/>
  <c r="W29"/>
  <c r="V29"/>
  <c r="U29"/>
  <c r="T29"/>
  <c r="S29"/>
  <c r="R29"/>
  <c r="Q29"/>
  <c r="P29"/>
  <c r="O29"/>
  <c r="N29"/>
  <c r="Y29" s="1"/>
  <c r="Z29" s="1"/>
  <c r="BC28"/>
  <c r="BA28"/>
  <c r="BD28" s="1"/>
  <c r="BE28" s="1"/>
  <c r="G36" i="10" s="1"/>
  <c r="AZ28" i="7"/>
  <c r="AX28"/>
  <c r="AV28"/>
  <c r="AU28"/>
  <c r="AG28"/>
  <c r="AH28" s="1"/>
  <c r="X28"/>
  <c r="W28"/>
  <c r="V28"/>
  <c r="U28"/>
  <c r="T28"/>
  <c r="S28"/>
  <c r="R28"/>
  <c r="Q28"/>
  <c r="P28"/>
  <c r="O28"/>
  <c r="N28"/>
  <c r="Y28" s="1"/>
  <c r="Z28" s="1"/>
  <c r="BC27"/>
  <c r="BA27"/>
  <c r="BD27" s="1"/>
  <c r="BE27" s="1"/>
  <c r="G35" i="10" s="1"/>
  <c r="AZ27" i="7"/>
  <c r="AX27"/>
  <c r="AU27"/>
  <c r="AV27" s="1"/>
  <c r="AH27"/>
  <c r="AG27"/>
  <c r="X27"/>
  <c r="W27"/>
  <c r="V27"/>
  <c r="U27"/>
  <c r="T27"/>
  <c r="S27"/>
  <c r="R27"/>
  <c r="Q27"/>
  <c r="Y27" s="1"/>
  <c r="Z27" s="1"/>
  <c r="P27"/>
  <c r="O27"/>
  <c r="N27"/>
  <c r="BC26"/>
  <c r="AZ26"/>
  <c r="BA26" s="1"/>
  <c r="BD26" s="1"/>
  <c r="BE26" s="1"/>
  <c r="G34" i="10" s="1"/>
  <c r="AX26" i="7"/>
  <c r="AU26"/>
  <c r="AV26" s="1"/>
  <c r="AH26"/>
  <c r="AG26"/>
  <c r="X26"/>
  <c r="W26"/>
  <c r="V26"/>
  <c r="U26"/>
  <c r="T26"/>
  <c r="S26"/>
  <c r="R26"/>
  <c r="Q26"/>
  <c r="P26"/>
  <c r="O26"/>
  <c r="Y26" s="1"/>
  <c r="Z26" s="1"/>
  <c r="N26"/>
  <c r="BC25"/>
  <c r="AZ25"/>
  <c r="BA25" s="1"/>
  <c r="BD25" s="1"/>
  <c r="BE25" s="1"/>
  <c r="G33" i="10" s="1"/>
  <c r="AX25" i="7"/>
  <c r="AV25"/>
  <c r="AU25"/>
  <c r="AG25"/>
  <c r="AH25" s="1"/>
  <c r="X25"/>
  <c r="W25"/>
  <c r="V25"/>
  <c r="U25"/>
  <c r="T25"/>
  <c r="S25"/>
  <c r="R25"/>
  <c r="Q25"/>
  <c r="P25"/>
  <c r="O25"/>
  <c r="N25"/>
  <c r="Y25" s="1"/>
  <c r="Z25" s="1"/>
  <c r="BC24"/>
  <c r="BA24"/>
  <c r="BD24" s="1"/>
  <c r="BE24" s="1"/>
  <c r="G32" i="10" s="1"/>
  <c r="AZ24" i="7"/>
  <c r="AX24"/>
  <c r="AV24"/>
  <c r="AU24"/>
  <c r="AG24"/>
  <c r="AH24" s="1"/>
  <c r="X24"/>
  <c r="W24"/>
  <c r="V24"/>
  <c r="U24"/>
  <c r="T24"/>
  <c r="S24"/>
  <c r="R24"/>
  <c r="Q24"/>
  <c r="P24"/>
  <c r="O24"/>
  <c r="N24"/>
  <c r="Y24" s="1"/>
  <c r="Z24" s="1"/>
  <c r="BC23"/>
  <c r="BA23"/>
  <c r="BD23" s="1"/>
  <c r="BE23" s="1"/>
  <c r="G31" i="10" s="1"/>
  <c r="AZ23" i="7"/>
  <c r="AX23"/>
  <c r="AU23"/>
  <c r="AV23" s="1"/>
  <c r="AH23"/>
  <c r="AG23"/>
  <c r="X23"/>
  <c r="W23"/>
  <c r="V23"/>
  <c r="U23"/>
  <c r="T23"/>
  <c r="S23"/>
  <c r="R23"/>
  <c r="Q23"/>
  <c r="Y23" s="1"/>
  <c r="Z23" s="1"/>
  <c r="P23"/>
  <c r="O23"/>
  <c r="N23"/>
  <c r="BC22"/>
  <c r="AZ22"/>
  <c r="BA22" s="1"/>
  <c r="BD22" s="1"/>
  <c r="BE22" s="1"/>
  <c r="G30" i="10" s="1"/>
  <c r="AX22" i="7"/>
  <c r="AU22"/>
  <c r="AV22" s="1"/>
  <c r="AH22"/>
  <c r="AG22"/>
  <c r="X22"/>
  <c r="W22"/>
  <c r="V22"/>
  <c r="U22"/>
  <c r="T22"/>
  <c r="S22"/>
  <c r="R22"/>
  <c r="Q22"/>
  <c r="P22"/>
  <c r="O22"/>
  <c r="Y22" s="1"/>
  <c r="Z22" s="1"/>
  <c r="N22"/>
  <c r="BC21"/>
  <c r="AZ21"/>
  <c r="BA21" s="1"/>
  <c r="BD21" s="1"/>
  <c r="BE21" s="1"/>
  <c r="G29" i="10" s="1"/>
  <c r="AX21" i="7"/>
  <c r="AV21"/>
  <c r="AU21"/>
  <c r="AG21"/>
  <c r="AH21" s="1"/>
  <c r="X21"/>
  <c r="W21"/>
  <c r="V21"/>
  <c r="U21"/>
  <c r="T21"/>
  <c r="S21"/>
  <c r="R21"/>
  <c r="Q21"/>
  <c r="P21"/>
  <c r="O21"/>
  <c r="N21"/>
  <c r="Y21" s="1"/>
  <c r="Z21" s="1"/>
  <c r="BC20"/>
  <c r="BA20"/>
  <c r="BD20" s="1"/>
  <c r="BE20" s="1"/>
  <c r="G28" i="10" s="1"/>
  <c r="AZ20" i="7"/>
  <c r="AX20"/>
  <c r="AV20"/>
  <c r="AU20"/>
  <c r="AG20"/>
  <c r="AH20" s="1"/>
  <c r="X20"/>
  <c r="W20"/>
  <c r="V20"/>
  <c r="U20"/>
  <c r="T20"/>
  <c r="S20"/>
  <c r="R20"/>
  <c r="Q20"/>
  <c r="P20"/>
  <c r="O20"/>
  <c r="N20"/>
  <c r="Y20" s="1"/>
  <c r="Z20" s="1"/>
  <c r="BC18"/>
  <c r="BA18"/>
  <c r="BD18" s="1"/>
  <c r="BE18" s="1"/>
  <c r="G25" i="10" s="1"/>
  <c r="AZ18" i="7"/>
  <c r="AX18"/>
  <c r="AU18"/>
  <c r="AV18" s="1"/>
  <c r="AH18"/>
  <c r="AG18"/>
  <c r="X18"/>
  <c r="W18"/>
  <c r="V18"/>
  <c r="U18"/>
  <c r="T18"/>
  <c r="S18"/>
  <c r="R18"/>
  <c r="Q18"/>
  <c r="Y18" s="1"/>
  <c r="Z18" s="1"/>
  <c r="P18"/>
  <c r="O18"/>
  <c r="N18"/>
  <c r="BC17"/>
  <c r="AZ17"/>
  <c r="BA17" s="1"/>
  <c r="BD17" s="1"/>
  <c r="BE17" s="1"/>
  <c r="G24" i="10" s="1"/>
  <c r="AX17" i="7"/>
  <c r="AU17"/>
  <c r="AV17" s="1"/>
  <c r="AH17"/>
  <c r="AG17"/>
  <c r="X17"/>
  <c r="W17"/>
  <c r="V17"/>
  <c r="U17"/>
  <c r="T17"/>
  <c r="S17"/>
  <c r="R17"/>
  <c r="Q17"/>
  <c r="P17"/>
  <c r="O17"/>
  <c r="Y17" s="1"/>
  <c r="Z17" s="1"/>
  <c r="N17"/>
  <c r="BC16"/>
  <c r="AZ16"/>
  <c r="BA16" s="1"/>
  <c r="BD16" s="1"/>
  <c r="BE16" s="1"/>
  <c r="G23" i="10" s="1"/>
  <c r="AX16" i="7"/>
  <c r="AV16"/>
  <c r="AU16"/>
  <c r="AG16"/>
  <c r="AH16" s="1"/>
  <c r="X16"/>
  <c r="W16"/>
  <c r="V16"/>
  <c r="U16"/>
  <c r="T16"/>
  <c r="S16"/>
  <c r="R16"/>
  <c r="Q16"/>
  <c r="P16"/>
  <c r="O16"/>
  <c r="N16"/>
  <c r="Y16" s="1"/>
  <c r="Z16" s="1"/>
  <c r="BC15"/>
  <c r="BA15"/>
  <c r="BD15" s="1"/>
  <c r="BE15" s="1"/>
  <c r="G22" i="10" s="1"/>
  <c r="AZ15" i="7"/>
  <c r="AX15"/>
  <c r="AV15"/>
  <c r="AU15"/>
  <c r="AG15"/>
  <c r="AH15" s="1"/>
  <c r="X15"/>
  <c r="W15"/>
  <c r="V15"/>
  <c r="U15"/>
  <c r="T15"/>
  <c r="S15"/>
  <c r="R15"/>
  <c r="Q15"/>
  <c r="P15"/>
  <c r="O15"/>
  <c r="N15"/>
  <c r="Y15" s="1"/>
  <c r="Z15" s="1"/>
  <c r="BC14"/>
  <c r="BA14"/>
  <c r="BD14" s="1"/>
  <c r="BE14" s="1"/>
  <c r="G21" i="10" s="1"/>
  <c r="AZ14" i="7"/>
  <c r="AX14"/>
  <c r="AU14"/>
  <c r="AV14" s="1"/>
  <c r="AH14"/>
  <c r="AG14"/>
  <c r="X14"/>
  <c r="W14"/>
  <c r="V14"/>
  <c r="U14"/>
  <c r="T14"/>
  <c r="S14"/>
  <c r="R14"/>
  <c r="Q14"/>
  <c r="Y14" s="1"/>
  <c r="Z14" s="1"/>
  <c r="P14"/>
  <c r="O14"/>
  <c r="N14"/>
  <c r="BC13"/>
  <c r="AZ13"/>
  <c r="BA13" s="1"/>
  <c r="BD13" s="1"/>
  <c r="BE13" s="1"/>
  <c r="G20" i="10" s="1"/>
  <c r="AX13" i="7"/>
  <c r="AU13"/>
  <c r="AV13" s="1"/>
  <c r="AH13"/>
  <c r="AG13"/>
  <c r="X13"/>
  <c r="W13"/>
  <c r="V13"/>
  <c r="U13"/>
  <c r="T13"/>
  <c r="S13"/>
  <c r="R13"/>
  <c r="Q13"/>
  <c r="P13"/>
  <c r="O13"/>
  <c r="Y13" s="1"/>
  <c r="Z13" s="1"/>
  <c r="N13"/>
  <c r="BC12"/>
  <c r="AZ12"/>
  <c r="BA12" s="1"/>
  <c r="BD12" s="1"/>
  <c r="BE12" s="1"/>
  <c r="G19" i="10" s="1"/>
  <c r="AX12" i="7"/>
  <c r="AV12"/>
  <c r="AU12"/>
  <c r="AG12"/>
  <c r="AH12" s="1"/>
  <c r="X12"/>
  <c r="W12"/>
  <c r="V12"/>
  <c r="U12"/>
  <c r="T12"/>
  <c r="S12"/>
  <c r="R12"/>
  <c r="Q12"/>
  <c r="P12"/>
  <c r="O12"/>
  <c r="N12"/>
  <c r="Y12" s="1"/>
  <c r="Z12" s="1"/>
  <c r="BC11"/>
  <c r="BA11"/>
  <c r="BD11" s="1"/>
  <c r="BE11" s="1"/>
  <c r="G18" i="10" s="1"/>
  <c r="AZ11" i="7"/>
  <c r="AX11"/>
  <c r="AV11"/>
  <c r="AU11"/>
  <c r="AG11"/>
  <c r="AH11" s="1"/>
  <c r="X11"/>
  <c r="W11"/>
  <c r="V11"/>
  <c r="U11"/>
  <c r="T11"/>
  <c r="S11"/>
  <c r="R11"/>
  <c r="Q11"/>
  <c r="P11"/>
  <c r="O11"/>
  <c r="N11"/>
  <c r="Y11" s="1"/>
  <c r="Z11" s="1"/>
  <c r="BC10"/>
  <c r="BA10"/>
  <c r="BD10" s="1"/>
  <c r="BE10" s="1"/>
  <c r="G17" i="10" s="1"/>
  <c r="AZ10" i="7"/>
  <c r="AX10"/>
  <c r="AU10"/>
  <c r="AV10" s="1"/>
  <c r="AH10"/>
  <c r="AG10"/>
  <c r="X10"/>
  <c r="W10"/>
  <c r="V10"/>
  <c r="U10"/>
  <c r="T10"/>
  <c r="S10"/>
  <c r="R10"/>
  <c r="Q10"/>
  <c r="Y10" s="1"/>
  <c r="Z10" s="1"/>
  <c r="P10"/>
  <c r="O10"/>
  <c r="N10"/>
  <c r="BC9"/>
  <c r="AZ9"/>
  <c r="BA9" s="1"/>
  <c r="AX9"/>
  <c r="AU9"/>
  <c r="AV9" s="1"/>
  <c r="AH9"/>
  <c r="AG9"/>
  <c r="X9"/>
  <c r="W9"/>
  <c r="V9"/>
  <c r="U9"/>
  <c r="T9"/>
  <c r="S9"/>
  <c r="R9"/>
  <c r="Q9"/>
  <c r="P9"/>
  <c r="O9"/>
  <c r="N9"/>
  <c r="Y9" s="1"/>
  <c r="Z9" s="1"/>
  <c r="BC8"/>
  <c r="BA8"/>
  <c r="BD8" s="1"/>
  <c r="BE8" s="1"/>
  <c r="G15" i="10" s="1"/>
  <c r="AZ8" i="7"/>
  <c r="AX8"/>
  <c r="AU8"/>
  <c r="AV8" s="1"/>
  <c r="AH8"/>
  <c r="AG8"/>
  <c r="X8"/>
  <c r="W8"/>
  <c r="V8"/>
  <c r="U8"/>
  <c r="T8"/>
  <c r="S8"/>
  <c r="R8"/>
  <c r="Q8"/>
  <c r="Y8" s="1"/>
  <c r="Z8" s="1"/>
  <c r="P8"/>
  <c r="O8"/>
  <c r="N8"/>
  <c r="BC7"/>
  <c r="BM8" s="1"/>
  <c r="BA7"/>
  <c r="BD7" s="1"/>
  <c r="BE7" s="1"/>
  <c r="G14" i="10" s="1"/>
  <c r="AZ7" i="7"/>
  <c r="AX7"/>
  <c r="AV7"/>
  <c r="AU7"/>
  <c r="AG7"/>
  <c r="AH7" s="1"/>
  <c r="X7"/>
  <c r="W7"/>
  <c r="V7"/>
  <c r="U7"/>
  <c r="T7"/>
  <c r="S7"/>
  <c r="R7"/>
  <c r="Q7"/>
  <c r="P7"/>
  <c r="O7"/>
  <c r="N7"/>
  <c r="Y7" s="1"/>
  <c r="Z7" s="1"/>
  <c r="BD6"/>
  <c r="BE6" s="1"/>
  <c r="G13" i="10" s="1"/>
  <c r="BC6" i="7"/>
  <c r="BM5" s="1"/>
  <c r="BA6"/>
  <c r="AZ6"/>
  <c r="AX6"/>
  <c r="AV6"/>
  <c r="BK7" s="1"/>
  <c r="AU6"/>
  <c r="AG6"/>
  <c r="AH6" s="1"/>
  <c r="X6"/>
  <c r="W6"/>
  <c r="V6"/>
  <c r="U6"/>
  <c r="T6"/>
  <c r="S6"/>
  <c r="R6"/>
  <c r="Q6"/>
  <c r="P6"/>
  <c r="O6"/>
  <c r="N6"/>
  <c r="Y6" s="1"/>
  <c r="Z6" s="1"/>
  <c r="BD5"/>
  <c r="BA5"/>
  <c r="AU5"/>
  <c r="AG5"/>
  <c r="Y5"/>
  <c r="N5"/>
  <c r="BD38" i="8"/>
  <c r="BE38" s="1"/>
  <c r="F46" i="10" s="1"/>
  <c r="BC38" i="8"/>
  <c r="BA38"/>
  <c r="AZ38"/>
  <c r="AX38"/>
  <c r="AU38"/>
  <c r="AG38"/>
  <c r="X38"/>
  <c r="W38"/>
  <c r="V38"/>
  <c r="U38"/>
  <c r="T38"/>
  <c r="S38"/>
  <c r="R38"/>
  <c r="Q38"/>
  <c r="P38"/>
  <c r="O38"/>
  <c r="N38"/>
  <c r="BC37"/>
  <c r="AZ37"/>
  <c r="BA37" s="1"/>
  <c r="BD37" s="1"/>
  <c r="AX37"/>
  <c r="AV37"/>
  <c r="AU37"/>
  <c r="AG37"/>
  <c r="X37"/>
  <c r="W37"/>
  <c r="V37"/>
  <c r="U37"/>
  <c r="T37"/>
  <c r="S37"/>
  <c r="R37"/>
  <c r="Q37"/>
  <c r="P37"/>
  <c r="O37"/>
  <c r="N37"/>
  <c r="BC36"/>
  <c r="AZ36"/>
  <c r="BA36" s="1"/>
  <c r="BD36" s="1"/>
  <c r="BE36" s="1"/>
  <c r="F44" i="10" s="1"/>
  <c r="AX36" i="8"/>
  <c r="AU36"/>
  <c r="AV36" s="1"/>
  <c r="AG36"/>
  <c r="AH36" s="1"/>
  <c r="X36"/>
  <c r="W36"/>
  <c r="V36"/>
  <c r="U36"/>
  <c r="T36"/>
  <c r="S36"/>
  <c r="R36"/>
  <c r="Q36"/>
  <c r="P36"/>
  <c r="O36"/>
  <c r="N36"/>
  <c r="BC35"/>
  <c r="AZ35"/>
  <c r="BA35" s="1"/>
  <c r="BD35" s="1"/>
  <c r="AX35"/>
  <c r="AU35"/>
  <c r="AG35"/>
  <c r="X35"/>
  <c r="W35"/>
  <c r="V35"/>
  <c r="U35"/>
  <c r="T35"/>
  <c r="S35"/>
  <c r="R35"/>
  <c r="Q35"/>
  <c r="P35"/>
  <c r="O35"/>
  <c r="N35"/>
  <c r="BC34"/>
  <c r="AZ34"/>
  <c r="BA34" s="1"/>
  <c r="BD34" s="1"/>
  <c r="AX34"/>
  <c r="AU34"/>
  <c r="AG34"/>
  <c r="X34"/>
  <c r="W34"/>
  <c r="V34"/>
  <c r="U34"/>
  <c r="T34"/>
  <c r="S34"/>
  <c r="R34"/>
  <c r="Q34"/>
  <c r="P34"/>
  <c r="O34"/>
  <c r="N34"/>
  <c r="Y34" s="1"/>
  <c r="Z34" s="1"/>
  <c r="BC33"/>
  <c r="BA33"/>
  <c r="BD33" s="1"/>
  <c r="BE33" s="1"/>
  <c r="F41" i="10" s="1"/>
  <c r="AZ33" i="8"/>
  <c r="AX33"/>
  <c r="AU33"/>
  <c r="AV33" s="1"/>
  <c r="AG33"/>
  <c r="X33"/>
  <c r="W33"/>
  <c r="V33"/>
  <c r="U33"/>
  <c r="T33"/>
  <c r="S33"/>
  <c r="R33"/>
  <c r="Q33"/>
  <c r="P33"/>
  <c r="O33"/>
  <c r="N33"/>
  <c r="BC32"/>
  <c r="BA32"/>
  <c r="BD32" s="1"/>
  <c r="BE32" s="1"/>
  <c r="F40" i="10" s="1"/>
  <c r="AZ32" i="8"/>
  <c r="AX32"/>
  <c r="AU32"/>
  <c r="AG32"/>
  <c r="X32"/>
  <c r="W32"/>
  <c r="V32"/>
  <c r="U32"/>
  <c r="T32"/>
  <c r="S32"/>
  <c r="R32"/>
  <c r="Q32"/>
  <c r="P32"/>
  <c r="O32"/>
  <c r="N32"/>
  <c r="BC31"/>
  <c r="AZ31"/>
  <c r="BA31" s="1"/>
  <c r="BD31" s="1"/>
  <c r="BE31" s="1"/>
  <c r="F39" i="10" s="1"/>
  <c r="AX31" i="8"/>
  <c r="AU31"/>
  <c r="AG31"/>
  <c r="AH31" s="1"/>
  <c r="X31"/>
  <c r="W31"/>
  <c r="V31"/>
  <c r="U31"/>
  <c r="T31"/>
  <c r="S31"/>
  <c r="R31"/>
  <c r="Q31"/>
  <c r="P31"/>
  <c r="O31"/>
  <c r="N31"/>
  <c r="BC30"/>
  <c r="BA30"/>
  <c r="BD30" s="1"/>
  <c r="BE30" s="1"/>
  <c r="F38" i="10" s="1"/>
  <c r="AZ30" i="8"/>
  <c r="AX30"/>
  <c r="AU30"/>
  <c r="AG30"/>
  <c r="X30"/>
  <c r="W30"/>
  <c r="V30"/>
  <c r="U30"/>
  <c r="T30"/>
  <c r="S30"/>
  <c r="R30"/>
  <c r="Q30"/>
  <c r="P30"/>
  <c r="O30"/>
  <c r="N30"/>
  <c r="BC29"/>
  <c r="AZ29"/>
  <c r="BA29" s="1"/>
  <c r="BD29" s="1"/>
  <c r="BE29" s="1"/>
  <c r="F37" i="10" s="1"/>
  <c r="AX29" i="8"/>
  <c r="AV29"/>
  <c r="AU29"/>
  <c r="AG29"/>
  <c r="X29"/>
  <c r="W29"/>
  <c r="V29"/>
  <c r="U29"/>
  <c r="T29"/>
  <c r="S29"/>
  <c r="R29"/>
  <c r="Q29"/>
  <c r="P29"/>
  <c r="O29"/>
  <c r="N29"/>
  <c r="BC28"/>
  <c r="AZ28"/>
  <c r="BA28" s="1"/>
  <c r="BD28" s="1"/>
  <c r="AX28"/>
  <c r="AU28"/>
  <c r="AV28" s="1"/>
  <c r="AG28"/>
  <c r="AH28" s="1"/>
  <c r="X28"/>
  <c r="W28"/>
  <c r="V28"/>
  <c r="U28"/>
  <c r="T28"/>
  <c r="S28"/>
  <c r="R28"/>
  <c r="Q28"/>
  <c r="Y28" s="1"/>
  <c r="Z28" s="1"/>
  <c r="P28"/>
  <c r="O28"/>
  <c r="N28"/>
  <c r="BC27"/>
  <c r="AZ27"/>
  <c r="BA27" s="1"/>
  <c r="BD27" s="1"/>
  <c r="AX27"/>
  <c r="AU27"/>
  <c r="AG27"/>
  <c r="X27"/>
  <c r="W27"/>
  <c r="V27"/>
  <c r="U27"/>
  <c r="T27"/>
  <c r="S27"/>
  <c r="R27"/>
  <c r="Q27"/>
  <c r="P27"/>
  <c r="O27"/>
  <c r="N27"/>
  <c r="Y27" s="1"/>
  <c r="Z27" s="1"/>
  <c r="BC26"/>
  <c r="AZ26"/>
  <c r="BA26" s="1"/>
  <c r="BD26" s="1"/>
  <c r="BE26" s="1"/>
  <c r="F34" i="10" s="1"/>
  <c r="AX26" i="8"/>
  <c r="AU26"/>
  <c r="AG26"/>
  <c r="X26"/>
  <c r="W26"/>
  <c r="V26"/>
  <c r="U26"/>
  <c r="T26"/>
  <c r="S26"/>
  <c r="R26"/>
  <c r="Q26"/>
  <c r="P26"/>
  <c r="O26"/>
  <c r="N26"/>
  <c r="BC25"/>
  <c r="BA25"/>
  <c r="BD25" s="1"/>
  <c r="BE25" s="1"/>
  <c r="F33" i="10" s="1"/>
  <c r="AZ25" i="8"/>
  <c r="AX25"/>
  <c r="AU25"/>
  <c r="AV25" s="1"/>
  <c r="AG25"/>
  <c r="X25"/>
  <c r="W25"/>
  <c r="V25"/>
  <c r="U25"/>
  <c r="T25"/>
  <c r="S25"/>
  <c r="R25"/>
  <c r="Q25"/>
  <c r="P25"/>
  <c r="O25"/>
  <c r="N25"/>
  <c r="Y25" s="1"/>
  <c r="Z25" s="1"/>
  <c r="BC24"/>
  <c r="BA24"/>
  <c r="BD24" s="1"/>
  <c r="BE24" s="1"/>
  <c r="F32" i="10" s="1"/>
  <c r="AZ24" i="8"/>
  <c r="AX24"/>
  <c r="AU24"/>
  <c r="AG24"/>
  <c r="X24"/>
  <c r="W24"/>
  <c r="V24"/>
  <c r="U24"/>
  <c r="T24"/>
  <c r="S24"/>
  <c r="R24"/>
  <c r="Q24"/>
  <c r="P24"/>
  <c r="O24"/>
  <c r="N24"/>
  <c r="BC23"/>
  <c r="AZ23"/>
  <c r="BA23" s="1"/>
  <c r="BD23" s="1"/>
  <c r="BE23" s="1"/>
  <c r="F31" i="10" s="1"/>
  <c r="AX23" i="8"/>
  <c r="AU23"/>
  <c r="AG23"/>
  <c r="AH23" s="1"/>
  <c r="X23"/>
  <c r="W23"/>
  <c r="V23"/>
  <c r="U23"/>
  <c r="T23"/>
  <c r="S23"/>
  <c r="R23"/>
  <c r="Q23"/>
  <c r="P23"/>
  <c r="O23"/>
  <c r="N23"/>
  <c r="BD22"/>
  <c r="BE22" s="1"/>
  <c r="F30" i="10" s="1"/>
  <c r="BC22" i="8"/>
  <c r="BA22"/>
  <c r="AZ22"/>
  <c r="AX22"/>
  <c r="AU22"/>
  <c r="AG22"/>
  <c r="X22"/>
  <c r="W22"/>
  <c r="V22"/>
  <c r="U22"/>
  <c r="T22"/>
  <c r="S22"/>
  <c r="R22"/>
  <c r="Q22"/>
  <c r="P22"/>
  <c r="O22"/>
  <c r="N22"/>
  <c r="BC21"/>
  <c r="AZ21"/>
  <c r="BA21" s="1"/>
  <c r="BD21" s="1"/>
  <c r="AX21"/>
  <c r="AV21"/>
  <c r="AU21"/>
  <c r="AG21"/>
  <c r="X21"/>
  <c r="W21"/>
  <c r="V21"/>
  <c r="U21"/>
  <c r="T21"/>
  <c r="S21"/>
  <c r="R21"/>
  <c r="Q21"/>
  <c r="P21"/>
  <c r="O21"/>
  <c r="N21"/>
  <c r="BC20"/>
  <c r="AZ20"/>
  <c r="BA20" s="1"/>
  <c r="BD20" s="1"/>
  <c r="BE20" s="1"/>
  <c r="F28" i="10" s="1"/>
  <c r="AX20" i="8"/>
  <c r="AU20"/>
  <c r="AV20" s="1"/>
  <c r="AG20"/>
  <c r="AH20" s="1"/>
  <c r="X20"/>
  <c r="W20"/>
  <c r="V20"/>
  <c r="U20"/>
  <c r="T20"/>
  <c r="S20"/>
  <c r="R20"/>
  <c r="Q20"/>
  <c r="P20"/>
  <c r="O20"/>
  <c r="N20"/>
  <c r="BC18"/>
  <c r="AZ18"/>
  <c r="BA18" s="1"/>
  <c r="BD18" s="1"/>
  <c r="AX18"/>
  <c r="AU18"/>
  <c r="AG18"/>
  <c r="X18"/>
  <c r="W18"/>
  <c r="V18"/>
  <c r="U18"/>
  <c r="T18"/>
  <c r="S18"/>
  <c r="R18"/>
  <c r="Q18"/>
  <c r="P18"/>
  <c r="O18"/>
  <c r="N18"/>
  <c r="BC17"/>
  <c r="AZ17"/>
  <c r="BA17" s="1"/>
  <c r="BD17" s="1"/>
  <c r="AX17"/>
  <c r="AU17"/>
  <c r="AG17"/>
  <c r="X17"/>
  <c r="W17"/>
  <c r="V17"/>
  <c r="U17"/>
  <c r="T17"/>
  <c r="S17"/>
  <c r="R17"/>
  <c r="Q17"/>
  <c r="P17"/>
  <c r="O17"/>
  <c r="N17"/>
  <c r="Y17" s="1"/>
  <c r="Z17" s="1"/>
  <c r="BC16"/>
  <c r="BA16"/>
  <c r="BD16" s="1"/>
  <c r="BE16" s="1"/>
  <c r="F23" i="10" s="1"/>
  <c r="AZ16" i="8"/>
  <c r="AX16"/>
  <c r="AU16"/>
  <c r="AV16" s="1"/>
  <c r="AG16"/>
  <c r="X16"/>
  <c r="W16"/>
  <c r="V16"/>
  <c r="U16"/>
  <c r="T16"/>
  <c r="S16"/>
  <c r="R16"/>
  <c r="Q16"/>
  <c r="P16"/>
  <c r="O16"/>
  <c r="N16"/>
  <c r="BC15"/>
  <c r="BA15"/>
  <c r="BD15" s="1"/>
  <c r="BE15" s="1"/>
  <c r="F22" i="10" s="1"/>
  <c r="AZ15" i="8"/>
  <c r="AX15"/>
  <c r="AU15"/>
  <c r="AG15"/>
  <c r="X15"/>
  <c r="W15"/>
  <c r="V15"/>
  <c r="U15"/>
  <c r="T15"/>
  <c r="S15"/>
  <c r="R15"/>
  <c r="Q15"/>
  <c r="P15"/>
  <c r="O15"/>
  <c r="N15"/>
  <c r="BC14"/>
  <c r="AZ14"/>
  <c r="BA14" s="1"/>
  <c r="BD14" s="1"/>
  <c r="BE14" s="1"/>
  <c r="F21" i="10" s="1"/>
  <c r="AX14" i="8"/>
  <c r="AU14"/>
  <c r="AG14"/>
  <c r="AH14" s="1"/>
  <c r="X14"/>
  <c r="W14"/>
  <c r="V14"/>
  <c r="U14"/>
  <c r="T14"/>
  <c r="S14"/>
  <c r="R14"/>
  <c r="Q14"/>
  <c r="P14"/>
  <c r="O14"/>
  <c r="N14"/>
  <c r="BC13"/>
  <c r="BA13"/>
  <c r="BD13" s="1"/>
  <c r="BE13" s="1"/>
  <c r="F20" i="10" s="1"/>
  <c r="AZ13" i="8"/>
  <c r="AX13"/>
  <c r="AU13"/>
  <c r="AG13"/>
  <c r="X13"/>
  <c r="W13"/>
  <c r="V13"/>
  <c r="U13"/>
  <c r="T13"/>
  <c r="S13"/>
  <c r="R13"/>
  <c r="Q13"/>
  <c r="P13"/>
  <c r="O13"/>
  <c r="N13"/>
  <c r="BC12"/>
  <c r="AZ12"/>
  <c r="BA12" s="1"/>
  <c r="BD12" s="1"/>
  <c r="BE12" s="1"/>
  <c r="F19" i="10" s="1"/>
  <c r="AX12" i="8"/>
  <c r="AV12"/>
  <c r="AU12"/>
  <c r="AG12"/>
  <c r="X12"/>
  <c r="W12"/>
  <c r="V12"/>
  <c r="U12"/>
  <c r="T12"/>
  <c r="S12"/>
  <c r="R12"/>
  <c r="Q12"/>
  <c r="P12"/>
  <c r="O12"/>
  <c r="N12"/>
  <c r="BC11"/>
  <c r="AZ11"/>
  <c r="BA11" s="1"/>
  <c r="BD11" s="1"/>
  <c r="AX11"/>
  <c r="AU11"/>
  <c r="AV11" s="1"/>
  <c r="AG11"/>
  <c r="AH11" s="1"/>
  <c r="X11"/>
  <c r="W11"/>
  <c r="V11"/>
  <c r="U11"/>
  <c r="T11"/>
  <c r="S11"/>
  <c r="R11"/>
  <c r="Q11"/>
  <c r="Y11" s="1"/>
  <c r="Z11" s="1"/>
  <c r="P11"/>
  <c r="O11"/>
  <c r="N11"/>
  <c r="BC10"/>
  <c r="AZ10"/>
  <c r="BA10" s="1"/>
  <c r="BD10" s="1"/>
  <c r="BE10" s="1"/>
  <c r="F17" i="10" s="1"/>
  <c r="AX10" i="8"/>
  <c r="AU10"/>
  <c r="AH10"/>
  <c r="AG10"/>
  <c r="X10"/>
  <c r="W10"/>
  <c r="V10"/>
  <c r="U10"/>
  <c r="T10"/>
  <c r="S10"/>
  <c r="R10"/>
  <c r="Q10"/>
  <c r="P10"/>
  <c r="O10"/>
  <c r="N10"/>
  <c r="Y10" s="1"/>
  <c r="Z10" s="1"/>
  <c r="BC9"/>
  <c r="AZ9"/>
  <c r="BA9" s="1"/>
  <c r="BD9" s="1"/>
  <c r="BE9" s="1"/>
  <c r="F16" i="10" s="1"/>
  <c r="AX9" i="8"/>
  <c r="AU9"/>
  <c r="AG9"/>
  <c r="X9"/>
  <c r="W9"/>
  <c r="V9"/>
  <c r="U9"/>
  <c r="T9"/>
  <c r="S9"/>
  <c r="R9"/>
  <c r="Q9"/>
  <c r="P9"/>
  <c r="O9"/>
  <c r="N9"/>
  <c r="BC8"/>
  <c r="AZ8"/>
  <c r="BA8" s="1"/>
  <c r="BD8" s="1"/>
  <c r="BE8" s="1"/>
  <c r="F15" i="10" s="1"/>
  <c r="AX8" i="8"/>
  <c r="AU8"/>
  <c r="AV8" s="1"/>
  <c r="AG8"/>
  <c r="AH8" s="1"/>
  <c r="X8"/>
  <c r="W8"/>
  <c r="V8"/>
  <c r="U8"/>
  <c r="T8"/>
  <c r="S8"/>
  <c r="R8"/>
  <c r="Q8"/>
  <c r="P8"/>
  <c r="O8"/>
  <c r="N8"/>
  <c r="BC7"/>
  <c r="AZ7"/>
  <c r="BA7" s="1"/>
  <c r="BD7" s="1"/>
  <c r="BE7" s="1"/>
  <c r="F14" i="10" s="1"/>
  <c r="AX7" i="8"/>
  <c r="AU7"/>
  <c r="AV7" s="1"/>
  <c r="AG7"/>
  <c r="AH7" s="1"/>
  <c r="X7"/>
  <c r="W7"/>
  <c r="V7"/>
  <c r="U7"/>
  <c r="T7"/>
  <c r="S7"/>
  <c r="R7"/>
  <c r="Q7"/>
  <c r="P7"/>
  <c r="O7"/>
  <c r="N7"/>
  <c r="BC6"/>
  <c r="AZ6"/>
  <c r="BA6" s="1"/>
  <c r="AX6"/>
  <c r="AV6"/>
  <c r="AU6"/>
  <c r="AG6"/>
  <c r="AH6" s="1"/>
  <c r="X6"/>
  <c r="W6"/>
  <c r="V6"/>
  <c r="U6"/>
  <c r="T6"/>
  <c r="S6"/>
  <c r="R6"/>
  <c r="Q6"/>
  <c r="P6"/>
  <c r="O6"/>
  <c r="N6"/>
  <c r="BA5"/>
  <c r="BD5" s="1"/>
  <c r="AU5"/>
  <c r="AV35" s="1"/>
  <c r="AG5"/>
  <c r="AH37" s="1"/>
  <c r="N5"/>
  <c r="Y5" s="1"/>
  <c r="BC38" i="9"/>
  <c r="AZ38"/>
  <c r="BA38" s="1"/>
  <c r="BD38" s="1"/>
  <c r="BE38" s="1"/>
  <c r="E46" i="10" s="1"/>
  <c r="AX38" i="9"/>
  <c r="AU38"/>
  <c r="AV38" s="1"/>
  <c r="AH38"/>
  <c r="AG38"/>
  <c r="X38"/>
  <c r="W38"/>
  <c r="V38"/>
  <c r="U38"/>
  <c r="T38"/>
  <c r="S38"/>
  <c r="R38"/>
  <c r="Q38"/>
  <c r="P38"/>
  <c r="O38"/>
  <c r="Y38" s="1"/>
  <c r="Z38" s="1"/>
  <c r="N38"/>
  <c r="BC37"/>
  <c r="AZ37"/>
  <c r="BA37" s="1"/>
  <c r="BD37" s="1"/>
  <c r="BE37" s="1"/>
  <c r="E45" i="10" s="1"/>
  <c r="AX37" i="9"/>
  <c r="AV37"/>
  <c r="AU37"/>
  <c r="AG37"/>
  <c r="AH37" s="1"/>
  <c r="X37"/>
  <c r="W37"/>
  <c r="V37"/>
  <c r="U37"/>
  <c r="T37"/>
  <c r="S37"/>
  <c r="R37"/>
  <c r="Q37"/>
  <c r="P37"/>
  <c r="O37"/>
  <c r="N37"/>
  <c r="Y37" s="1"/>
  <c r="Z37" s="1"/>
  <c r="BC36"/>
  <c r="BA36"/>
  <c r="BD36" s="1"/>
  <c r="BE36" s="1"/>
  <c r="E44" i="10" s="1"/>
  <c r="AZ36" i="9"/>
  <c r="AX36"/>
  <c r="AV36"/>
  <c r="AU36"/>
  <c r="AG36"/>
  <c r="AH36" s="1"/>
  <c r="X36"/>
  <c r="W36"/>
  <c r="V36"/>
  <c r="U36"/>
  <c r="T36"/>
  <c r="S36"/>
  <c r="R36"/>
  <c r="Q36"/>
  <c r="P36"/>
  <c r="O36"/>
  <c r="N36"/>
  <c r="Y36" s="1"/>
  <c r="Z36" s="1"/>
  <c r="BC35"/>
  <c r="BA35"/>
  <c r="BD35" s="1"/>
  <c r="BE35" s="1"/>
  <c r="E43" i="10" s="1"/>
  <c r="AZ35" i="9"/>
  <c r="AX35"/>
  <c r="AU35"/>
  <c r="AV35" s="1"/>
  <c r="AH35"/>
  <c r="AG35"/>
  <c r="X35"/>
  <c r="W35"/>
  <c r="V35"/>
  <c r="U35"/>
  <c r="T35"/>
  <c r="S35"/>
  <c r="R35"/>
  <c r="Q35"/>
  <c r="Y35" s="1"/>
  <c r="Z35" s="1"/>
  <c r="P35"/>
  <c r="O35"/>
  <c r="N35"/>
  <c r="BC34"/>
  <c r="AZ34"/>
  <c r="BA34" s="1"/>
  <c r="BD34" s="1"/>
  <c r="BE34" s="1"/>
  <c r="E42" i="10" s="1"/>
  <c r="AX34" i="9"/>
  <c r="AU34"/>
  <c r="AV34" s="1"/>
  <c r="AH34"/>
  <c r="AG34"/>
  <c r="X34"/>
  <c r="W34"/>
  <c r="V34"/>
  <c r="U34"/>
  <c r="T34"/>
  <c r="S34"/>
  <c r="R34"/>
  <c r="Q34"/>
  <c r="P34"/>
  <c r="O34"/>
  <c r="Y34" s="1"/>
  <c r="Z34" s="1"/>
  <c r="N34"/>
  <c r="BC33"/>
  <c r="AZ33"/>
  <c r="BA33" s="1"/>
  <c r="BD33" s="1"/>
  <c r="BE33" s="1"/>
  <c r="E41" i="10" s="1"/>
  <c r="AX33" i="9"/>
  <c r="AV33"/>
  <c r="AU33"/>
  <c r="AG33"/>
  <c r="AH33" s="1"/>
  <c r="X33"/>
  <c r="W33"/>
  <c r="V33"/>
  <c r="U33"/>
  <c r="T33"/>
  <c r="S33"/>
  <c r="R33"/>
  <c r="Q33"/>
  <c r="P33"/>
  <c r="O33"/>
  <c r="N33"/>
  <c r="Y33" s="1"/>
  <c r="Z33" s="1"/>
  <c r="BC32"/>
  <c r="BA32"/>
  <c r="BD32" s="1"/>
  <c r="BE32" s="1"/>
  <c r="E40" i="10" s="1"/>
  <c r="AZ32" i="9"/>
  <c r="AX32"/>
  <c r="AV32"/>
  <c r="AU32"/>
  <c r="AG32"/>
  <c r="AH32" s="1"/>
  <c r="X32"/>
  <c r="W32"/>
  <c r="V32"/>
  <c r="U32"/>
  <c r="T32"/>
  <c r="S32"/>
  <c r="R32"/>
  <c r="Q32"/>
  <c r="P32"/>
  <c r="O32"/>
  <c r="N32"/>
  <c r="Y32" s="1"/>
  <c r="Z32" s="1"/>
  <c r="BC31"/>
  <c r="BA31"/>
  <c r="BD31" s="1"/>
  <c r="BE31" s="1"/>
  <c r="E39" i="10" s="1"/>
  <c r="AZ31" i="9"/>
  <c r="AX31"/>
  <c r="AU31"/>
  <c r="AV31" s="1"/>
  <c r="AH31"/>
  <c r="AG31"/>
  <c r="X31"/>
  <c r="W31"/>
  <c r="V31"/>
  <c r="U31"/>
  <c r="T31"/>
  <c r="S31"/>
  <c r="R31"/>
  <c r="Q31"/>
  <c r="Y31" s="1"/>
  <c r="Z31" s="1"/>
  <c r="P31"/>
  <c r="O31"/>
  <c r="N31"/>
  <c r="BC30"/>
  <c r="AZ30"/>
  <c r="BA30" s="1"/>
  <c r="BD30" s="1"/>
  <c r="BE30" s="1"/>
  <c r="E38" i="10" s="1"/>
  <c r="AX30" i="9"/>
  <c r="AU30"/>
  <c r="AV30" s="1"/>
  <c r="AH30"/>
  <c r="AG30"/>
  <c r="X30"/>
  <c r="W30"/>
  <c r="V30"/>
  <c r="U30"/>
  <c r="T30"/>
  <c r="S30"/>
  <c r="R30"/>
  <c r="Q30"/>
  <c r="P30"/>
  <c r="O30"/>
  <c r="Y30" s="1"/>
  <c r="Z30" s="1"/>
  <c r="N30"/>
  <c r="BC29"/>
  <c r="AZ29"/>
  <c r="BA29" s="1"/>
  <c r="BD29" s="1"/>
  <c r="BE29" s="1"/>
  <c r="E37" i="10" s="1"/>
  <c r="AX29" i="9"/>
  <c r="AV29"/>
  <c r="AU29"/>
  <c r="AG29"/>
  <c r="AH29" s="1"/>
  <c r="X29"/>
  <c r="W29"/>
  <c r="V29"/>
  <c r="U29"/>
  <c r="T29"/>
  <c r="S29"/>
  <c r="R29"/>
  <c r="Q29"/>
  <c r="P29"/>
  <c r="O29"/>
  <c r="N29"/>
  <c r="Y29" s="1"/>
  <c r="Z29" s="1"/>
  <c r="BC28"/>
  <c r="BA28"/>
  <c r="BD28" s="1"/>
  <c r="BE28" s="1"/>
  <c r="E36" i="10" s="1"/>
  <c r="AZ28" i="9"/>
  <c r="AX28"/>
  <c r="AV28"/>
  <c r="AU28"/>
  <c r="AG28"/>
  <c r="AH28" s="1"/>
  <c r="X28"/>
  <c r="W28"/>
  <c r="V28"/>
  <c r="U28"/>
  <c r="T28"/>
  <c r="S28"/>
  <c r="R28"/>
  <c r="Q28"/>
  <c r="P28"/>
  <c r="O28"/>
  <c r="N28"/>
  <c r="Y28" s="1"/>
  <c r="Z28" s="1"/>
  <c r="BC27"/>
  <c r="BA27"/>
  <c r="BD27" s="1"/>
  <c r="BE27" s="1"/>
  <c r="E35" i="10" s="1"/>
  <c r="AZ27" i="9"/>
  <c r="AX27"/>
  <c r="AU27"/>
  <c r="AV27" s="1"/>
  <c r="AH27"/>
  <c r="AG27"/>
  <c r="X27"/>
  <c r="W27"/>
  <c r="V27"/>
  <c r="U27"/>
  <c r="T27"/>
  <c r="S27"/>
  <c r="R27"/>
  <c r="Q27"/>
  <c r="Y27" s="1"/>
  <c r="Z27" s="1"/>
  <c r="P27"/>
  <c r="O27"/>
  <c r="N27"/>
  <c r="BC26"/>
  <c r="AZ26"/>
  <c r="BA26" s="1"/>
  <c r="BD26" s="1"/>
  <c r="BE26" s="1"/>
  <c r="E34" i="10" s="1"/>
  <c r="AX26" i="9"/>
  <c r="AU26"/>
  <c r="AV26" s="1"/>
  <c r="AH26"/>
  <c r="AG26"/>
  <c r="X26"/>
  <c r="W26"/>
  <c r="V26"/>
  <c r="U26"/>
  <c r="T26"/>
  <c r="S26"/>
  <c r="R26"/>
  <c r="Q26"/>
  <c r="P26"/>
  <c r="O26"/>
  <c r="Y26" s="1"/>
  <c r="Z26" s="1"/>
  <c r="N26"/>
  <c r="BC25"/>
  <c r="AZ25"/>
  <c r="BA25" s="1"/>
  <c r="BD25" s="1"/>
  <c r="BE25" s="1"/>
  <c r="E33" i="10" s="1"/>
  <c r="AX25" i="9"/>
  <c r="AV25"/>
  <c r="AU25"/>
  <c r="AG25"/>
  <c r="AH25" s="1"/>
  <c r="X25"/>
  <c r="W25"/>
  <c r="V25"/>
  <c r="U25"/>
  <c r="T25"/>
  <c r="S25"/>
  <c r="R25"/>
  <c r="Q25"/>
  <c r="P25"/>
  <c r="O25"/>
  <c r="N25"/>
  <c r="Y25" s="1"/>
  <c r="Z25" s="1"/>
  <c r="BC24"/>
  <c r="BA24"/>
  <c r="BD24" s="1"/>
  <c r="BE24" s="1"/>
  <c r="E32" i="10" s="1"/>
  <c r="AZ24" i="9"/>
  <c r="AX24"/>
  <c r="AV24"/>
  <c r="AU24"/>
  <c r="AG24"/>
  <c r="AH24" s="1"/>
  <c r="X24"/>
  <c r="W24"/>
  <c r="V24"/>
  <c r="U24"/>
  <c r="T24"/>
  <c r="S24"/>
  <c r="R24"/>
  <c r="Q24"/>
  <c r="P24"/>
  <c r="O24"/>
  <c r="N24"/>
  <c r="Y24" s="1"/>
  <c r="Z24" s="1"/>
  <c r="BC23"/>
  <c r="BA23"/>
  <c r="BD23" s="1"/>
  <c r="BE23" s="1"/>
  <c r="E31" i="10" s="1"/>
  <c r="AZ23" i="9"/>
  <c r="AX23"/>
  <c r="AU23"/>
  <c r="AV23" s="1"/>
  <c r="AH23"/>
  <c r="AG23"/>
  <c r="X23"/>
  <c r="W23"/>
  <c r="V23"/>
  <c r="U23"/>
  <c r="T23"/>
  <c r="S23"/>
  <c r="R23"/>
  <c r="Q23"/>
  <c r="Y23" s="1"/>
  <c r="Z23" s="1"/>
  <c r="P23"/>
  <c r="O23"/>
  <c r="N23"/>
  <c r="BC22"/>
  <c r="AZ22"/>
  <c r="BA22" s="1"/>
  <c r="BD22" s="1"/>
  <c r="BE22" s="1"/>
  <c r="E30" i="10" s="1"/>
  <c r="AX22" i="9"/>
  <c r="AU22"/>
  <c r="AV22" s="1"/>
  <c r="AH22"/>
  <c r="AG22"/>
  <c r="X22"/>
  <c r="W22"/>
  <c r="V22"/>
  <c r="U22"/>
  <c r="T22"/>
  <c r="S22"/>
  <c r="R22"/>
  <c r="Q22"/>
  <c r="P22"/>
  <c r="O22"/>
  <c r="Y22" s="1"/>
  <c r="Z22" s="1"/>
  <c r="N22"/>
  <c r="BC21"/>
  <c r="AZ21"/>
  <c r="BA21" s="1"/>
  <c r="BD21" s="1"/>
  <c r="BE21" s="1"/>
  <c r="E29" i="10" s="1"/>
  <c r="AX21" i="9"/>
  <c r="AV21"/>
  <c r="AU21"/>
  <c r="AG21"/>
  <c r="AH21" s="1"/>
  <c r="X21"/>
  <c r="W21"/>
  <c r="V21"/>
  <c r="U21"/>
  <c r="T21"/>
  <c r="S21"/>
  <c r="R21"/>
  <c r="Q21"/>
  <c r="P21"/>
  <c r="O21"/>
  <c r="N21"/>
  <c r="Y21" s="1"/>
  <c r="Z21" s="1"/>
  <c r="BC20"/>
  <c r="BA20"/>
  <c r="BD20" s="1"/>
  <c r="BE20" s="1"/>
  <c r="E28" i="10" s="1"/>
  <c r="AZ20" i="9"/>
  <c r="AX20"/>
  <c r="AV20"/>
  <c r="AU20"/>
  <c r="AG20"/>
  <c r="AH20" s="1"/>
  <c r="X20"/>
  <c r="W20"/>
  <c r="V20"/>
  <c r="U20"/>
  <c r="T20"/>
  <c r="S20"/>
  <c r="R20"/>
  <c r="Q20"/>
  <c r="P20"/>
  <c r="O20"/>
  <c r="N20"/>
  <c r="Y20" s="1"/>
  <c r="Z20" s="1"/>
  <c r="BC18"/>
  <c r="BA18"/>
  <c r="BD18" s="1"/>
  <c r="BE18" s="1"/>
  <c r="E25" i="10" s="1"/>
  <c r="AZ18" i="9"/>
  <c r="AX18"/>
  <c r="AU18"/>
  <c r="AV18" s="1"/>
  <c r="AH18"/>
  <c r="AG18"/>
  <c r="X18"/>
  <c r="W18"/>
  <c r="V18"/>
  <c r="U18"/>
  <c r="T18"/>
  <c r="S18"/>
  <c r="R18"/>
  <c r="Q18"/>
  <c r="Y18" s="1"/>
  <c r="Z18" s="1"/>
  <c r="P18"/>
  <c r="O18"/>
  <c r="N18"/>
  <c r="BC17"/>
  <c r="AZ17"/>
  <c r="BA17" s="1"/>
  <c r="BD17" s="1"/>
  <c r="BE17" s="1"/>
  <c r="E24" i="10" s="1"/>
  <c r="AX17" i="9"/>
  <c r="AU17"/>
  <c r="AV17" s="1"/>
  <c r="AH17"/>
  <c r="AG17"/>
  <c r="X17"/>
  <c r="W17"/>
  <c r="V17"/>
  <c r="U17"/>
  <c r="T17"/>
  <c r="S17"/>
  <c r="R17"/>
  <c r="Q17"/>
  <c r="P17"/>
  <c r="O17"/>
  <c r="Y17" s="1"/>
  <c r="Z17" s="1"/>
  <c r="N17"/>
  <c r="BC16"/>
  <c r="AZ16"/>
  <c r="BA16" s="1"/>
  <c r="BD16" s="1"/>
  <c r="BE16" s="1"/>
  <c r="E23" i="10" s="1"/>
  <c r="AX16" i="9"/>
  <c r="AV16"/>
  <c r="AU16"/>
  <c r="AG16"/>
  <c r="AH16" s="1"/>
  <c r="X16"/>
  <c r="W16"/>
  <c r="V16"/>
  <c r="U16"/>
  <c r="T16"/>
  <c r="S16"/>
  <c r="R16"/>
  <c r="Q16"/>
  <c r="P16"/>
  <c r="O16"/>
  <c r="N16"/>
  <c r="Y16" s="1"/>
  <c r="Z16" s="1"/>
  <c r="BC15"/>
  <c r="BA15"/>
  <c r="BD15" s="1"/>
  <c r="BE15" s="1"/>
  <c r="E22" i="10" s="1"/>
  <c r="AZ15" i="9"/>
  <c r="AX15"/>
  <c r="AV15"/>
  <c r="AU15"/>
  <c r="AG15"/>
  <c r="AH15" s="1"/>
  <c r="X15"/>
  <c r="W15"/>
  <c r="V15"/>
  <c r="U15"/>
  <c r="T15"/>
  <c r="S15"/>
  <c r="R15"/>
  <c r="Q15"/>
  <c r="P15"/>
  <c r="O15"/>
  <c r="N15"/>
  <c r="Y15" s="1"/>
  <c r="Z15" s="1"/>
  <c r="BC14"/>
  <c r="BA14"/>
  <c r="BD14" s="1"/>
  <c r="BE14" s="1"/>
  <c r="E21" i="10" s="1"/>
  <c r="AZ14" i="9"/>
  <c r="AX14"/>
  <c r="AU14"/>
  <c r="AV14" s="1"/>
  <c r="AH14"/>
  <c r="AG14"/>
  <c r="X14"/>
  <c r="W14"/>
  <c r="V14"/>
  <c r="U14"/>
  <c r="T14"/>
  <c r="S14"/>
  <c r="R14"/>
  <c r="Q14"/>
  <c r="Y14" s="1"/>
  <c r="Z14" s="1"/>
  <c r="P14"/>
  <c r="O14"/>
  <c r="N14"/>
  <c r="BC13"/>
  <c r="AZ13"/>
  <c r="BA13" s="1"/>
  <c r="BD13" s="1"/>
  <c r="BE13" s="1"/>
  <c r="E20" i="10" s="1"/>
  <c r="AX13" i="9"/>
  <c r="AU13"/>
  <c r="AV13" s="1"/>
  <c r="AH13"/>
  <c r="AG13"/>
  <c r="X13"/>
  <c r="W13"/>
  <c r="V13"/>
  <c r="U13"/>
  <c r="T13"/>
  <c r="S13"/>
  <c r="R13"/>
  <c r="Q13"/>
  <c r="P13"/>
  <c r="O13"/>
  <c r="Y13" s="1"/>
  <c r="Z13" s="1"/>
  <c r="N13"/>
  <c r="BC12"/>
  <c r="AZ12"/>
  <c r="BA12" s="1"/>
  <c r="BD12" s="1"/>
  <c r="BE12" s="1"/>
  <c r="E19" i="10" s="1"/>
  <c r="AX12" i="9"/>
  <c r="AV12"/>
  <c r="AU12"/>
  <c r="AG12"/>
  <c r="AH12" s="1"/>
  <c r="X12"/>
  <c r="W12"/>
  <c r="V12"/>
  <c r="U12"/>
  <c r="T12"/>
  <c r="S12"/>
  <c r="R12"/>
  <c r="Q12"/>
  <c r="P12"/>
  <c r="O12"/>
  <c r="N12"/>
  <c r="Y12" s="1"/>
  <c r="Z12" s="1"/>
  <c r="BC11"/>
  <c r="BA11"/>
  <c r="BD11" s="1"/>
  <c r="BE11" s="1"/>
  <c r="E18" i="10" s="1"/>
  <c r="AZ11" i="9"/>
  <c r="AX11"/>
  <c r="AV11"/>
  <c r="AU11"/>
  <c r="AG11"/>
  <c r="AH11" s="1"/>
  <c r="X11"/>
  <c r="W11"/>
  <c r="V11"/>
  <c r="U11"/>
  <c r="T11"/>
  <c r="S11"/>
  <c r="R11"/>
  <c r="Q11"/>
  <c r="P11"/>
  <c r="O11"/>
  <c r="N11"/>
  <c r="Y11" s="1"/>
  <c r="Z11" s="1"/>
  <c r="BC10"/>
  <c r="BA10"/>
  <c r="BD10" s="1"/>
  <c r="BE10" s="1"/>
  <c r="E17" i="10" s="1"/>
  <c r="AZ10" i="9"/>
  <c r="AX10"/>
  <c r="AU10"/>
  <c r="AV10" s="1"/>
  <c r="AH10"/>
  <c r="AG10"/>
  <c r="X10"/>
  <c r="W10"/>
  <c r="V10"/>
  <c r="U10"/>
  <c r="T10"/>
  <c r="S10"/>
  <c r="R10"/>
  <c r="Q10"/>
  <c r="Y10" s="1"/>
  <c r="Z10" s="1"/>
  <c r="P10"/>
  <c r="O10"/>
  <c r="N10"/>
  <c r="BC9"/>
  <c r="AZ9"/>
  <c r="BA9" s="1"/>
  <c r="AX9"/>
  <c r="AU9"/>
  <c r="AV9" s="1"/>
  <c r="AH9"/>
  <c r="AG9"/>
  <c r="X9"/>
  <c r="W9"/>
  <c r="V9"/>
  <c r="U9"/>
  <c r="T9"/>
  <c r="S9"/>
  <c r="R9"/>
  <c r="Q9"/>
  <c r="P9"/>
  <c r="O9"/>
  <c r="Y9" s="1"/>
  <c r="Z9" s="1"/>
  <c r="N9"/>
  <c r="BC8"/>
  <c r="BA8"/>
  <c r="BD8" s="1"/>
  <c r="BE8" s="1"/>
  <c r="E15" i="10" s="1"/>
  <c r="AZ8" i="9"/>
  <c r="AX8"/>
  <c r="AU8"/>
  <c r="AV8" s="1"/>
  <c r="AH8"/>
  <c r="AG8"/>
  <c r="X8"/>
  <c r="W8"/>
  <c r="V8"/>
  <c r="U8"/>
  <c r="T8"/>
  <c r="S8"/>
  <c r="R8"/>
  <c r="Q8"/>
  <c r="Y8" s="1"/>
  <c r="Z8" s="1"/>
  <c r="P8"/>
  <c r="O8"/>
  <c r="N8"/>
  <c r="BC7"/>
  <c r="BL8" s="1"/>
  <c r="BA7"/>
  <c r="BD7" s="1"/>
  <c r="BE7" s="1"/>
  <c r="E14" i="10" s="1"/>
  <c r="AZ7" i="9"/>
  <c r="AX7"/>
  <c r="AV7"/>
  <c r="BJ5" s="1"/>
  <c r="AU7"/>
  <c r="AG7"/>
  <c r="AH7" s="1"/>
  <c r="X7"/>
  <c r="W7"/>
  <c r="V7"/>
  <c r="U7"/>
  <c r="T7"/>
  <c r="S7"/>
  <c r="R7"/>
  <c r="Q7"/>
  <c r="P7"/>
  <c r="O7"/>
  <c r="N7"/>
  <c r="Y7" s="1"/>
  <c r="Z7" s="1"/>
  <c r="BD6"/>
  <c r="BE6" s="1"/>
  <c r="E13" i="10" s="1"/>
  <c r="BC6" i="9"/>
  <c r="BL5" s="1"/>
  <c r="BA6"/>
  <c r="BK6" s="1"/>
  <c r="AZ6"/>
  <c r="AX6"/>
  <c r="AV6"/>
  <c r="AU6"/>
  <c r="AG6"/>
  <c r="AH6" s="1"/>
  <c r="X6"/>
  <c r="W6"/>
  <c r="V6"/>
  <c r="U6"/>
  <c r="T6"/>
  <c r="S6"/>
  <c r="R6"/>
  <c r="Q6"/>
  <c r="P6"/>
  <c r="O6"/>
  <c r="N6"/>
  <c r="Y6" s="1"/>
  <c r="Z6" s="1"/>
  <c r="BD5"/>
  <c r="BA5"/>
  <c r="AU5"/>
  <c r="AG5"/>
  <c r="Y5"/>
  <c r="N5"/>
  <c r="BH8" i="1"/>
  <c r="BH7"/>
  <c r="BH6"/>
  <c r="BH5"/>
  <c r="BI5"/>
  <c r="BI8"/>
  <c r="BI7"/>
  <c r="BI6"/>
  <c r="BJ8"/>
  <c r="BJ7"/>
  <c r="BJ6"/>
  <c r="BJ5"/>
  <c r="BK5"/>
  <c r="BL8"/>
  <c r="BL7"/>
  <c r="BL6"/>
  <c r="BL5"/>
  <c r="BM7"/>
  <c r="BM6"/>
  <c r="BE21"/>
  <c r="D29" i="10" s="1"/>
  <c r="BE22" i="1"/>
  <c r="D30" i="10" s="1"/>
  <c r="BE23" i="1"/>
  <c r="D31" i="10" s="1"/>
  <c r="BE24" i="1"/>
  <c r="D32" i="10" s="1"/>
  <c r="BE25" i="1"/>
  <c r="D33" i="10" s="1"/>
  <c r="BE26" i="1"/>
  <c r="D34" i="10" s="1"/>
  <c r="BE27" i="1"/>
  <c r="D35" i="10" s="1"/>
  <c r="BE28" i="1"/>
  <c r="D36" i="10" s="1"/>
  <c r="BE29" i="1"/>
  <c r="D37" i="10" s="1"/>
  <c r="BE30" i="1"/>
  <c r="D38" i="10" s="1"/>
  <c r="BE31" i="1"/>
  <c r="D39" i="10" s="1"/>
  <c r="BE32" i="1"/>
  <c r="D40" i="10" s="1"/>
  <c r="BE33" i="1"/>
  <c r="D41" i="10" s="1"/>
  <c r="BE34" i="1"/>
  <c r="D42" i="10" s="1"/>
  <c r="BE35" i="1"/>
  <c r="D43" i="10" s="1"/>
  <c r="BE36" i="1"/>
  <c r="D44" i="10" s="1"/>
  <c r="BE37" i="1"/>
  <c r="D45" i="10" s="1"/>
  <c r="BE38" i="1"/>
  <c r="D46" i="10" s="1"/>
  <c r="BE20" i="1"/>
  <c r="D28" i="10" s="1"/>
  <c r="BE7" i="1"/>
  <c r="D14" i="10" s="1"/>
  <c r="BE8" i="1"/>
  <c r="D15" i="10" s="1"/>
  <c r="BE9" i="1"/>
  <c r="D16" i="10" s="1"/>
  <c r="BE10" i="1"/>
  <c r="D17" i="10" s="1"/>
  <c r="BE11" i="1"/>
  <c r="D18" i="10" s="1"/>
  <c r="BE12" i="1"/>
  <c r="D19" i="10" s="1"/>
  <c r="BE13" i="1"/>
  <c r="D20" i="10" s="1"/>
  <c r="BE14" i="1"/>
  <c r="D21" i="10" s="1"/>
  <c r="BE15" i="1"/>
  <c r="D22" i="10" s="1"/>
  <c r="BE16" i="1"/>
  <c r="D23" i="10" s="1"/>
  <c r="BE17" i="1"/>
  <c r="D24" i="10" s="1"/>
  <c r="BE18" i="1"/>
  <c r="D25" i="10" s="1"/>
  <c r="BE6" i="1"/>
  <c r="D13" i="10" s="1"/>
  <c r="BD21" i="1"/>
  <c r="BD22"/>
  <c r="BD23"/>
  <c r="BD24"/>
  <c r="BD25"/>
  <c r="BD26"/>
  <c r="BD27"/>
  <c r="BD28"/>
  <c r="BD29"/>
  <c r="BD30"/>
  <c r="BD31"/>
  <c r="BD32"/>
  <c r="BD33"/>
  <c r="BD34"/>
  <c r="BD35"/>
  <c r="BD36"/>
  <c r="BD37"/>
  <c r="BD38"/>
  <c r="BD20"/>
  <c r="BD7"/>
  <c r="BD8"/>
  <c r="BD9"/>
  <c r="BD10"/>
  <c r="BD11"/>
  <c r="BD12"/>
  <c r="BD13"/>
  <c r="BD14"/>
  <c r="BD15"/>
  <c r="BD16"/>
  <c r="BD17"/>
  <c r="BD18"/>
  <c r="BD6"/>
  <c r="BD5"/>
  <c r="BC21"/>
  <c r="BC22"/>
  <c r="BC23"/>
  <c r="BC24"/>
  <c r="BC25"/>
  <c r="BC26"/>
  <c r="BC27"/>
  <c r="BC28"/>
  <c r="BC29"/>
  <c r="BC30"/>
  <c r="BC31"/>
  <c r="BC32"/>
  <c r="BC33"/>
  <c r="BC34"/>
  <c r="BC35"/>
  <c r="BC36"/>
  <c r="BC37"/>
  <c r="BC38"/>
  <c r="BC20"/>
  <c r="BC7"/>
  <c r="BC8"/>
  <c r="BC9"/>
  <c r="BC10"/>
  <c r="BC11"/>
  <c r="BC12"/>
  <c r="BC13"/>
  <c r="BC14"/>
  <c r="BC15"/>
  <c r="BC16"/>
  <c r="BC17"/>
  <c r="BC18"/>
  <c r="BC6"/>
  <c r="AZ21"/>
  <c r="AZ22"/>
  <c r="AZ23"/>
  <c r="AZ24"/>
  <c r="AZ25"/>
  <c r="AZ26"/>
  <c r="AZ27"/>
  <c r="AZ28"/>
  <c r="AZ29"/>
  <c r="AZ30"/>
  <c r="AZ31"/>
  <c r="AZ32"/>
  <c r="AZ33"/>
  <c r="AZ34"/>
  <c r="AZ35"/>
  <c r="AZ36"/>
  <c r="AZ37"/>
  <c r="AZ38"/>
  <c r="AZ20"/>
  <c r="AZ7"/>
  <c r="AZ8"/>
  <c r="AZ9"/>
  <c r="AZ10"/>
  <c r="AZ11"/>
  <c r="AZ12"/>
  <c r="AZ13"/>
  <c r="AZ14"/>
  <c r="AZ15"/>
  <c r="AZ16"/>
  <c r="AZ17"/>
  <c r="AZ18"/>
  <c r="AZ6"/>
  <c r="AX21"/>
  <c r="AX22"/>
  <c r="AX23"/>
  <c r="AX24"/>
  <c r="AX25"/>
  <c r="AX26"/>
  <c r="AX27"/>
  <c r="AX28"/>
  <c r="AX29"/>
  <c r="AX30"/>
  <c r="AX31"/>
  <c r="AX32"/>
  <c r="AX33"/>
  <c r="AX34"/>
  <c r="AX35"/>
  <c r="AX36"/>
  <c r="AX37"/>
  <c r="AX38"/>
  <c r="AX20"/>
  <c r="AX7"/>
  <c r="AX8"/>
  <c r="AX9"/>
  <c r="AX10"/>
  <c r="AX11"/>
  <c r="AX12"/>
  <c r="AX13"/>
  <c r="AX14"/>
  <c r="AX15"/>
  <c r="AX16"/>
  <c r="AX17"/>
  <c r="AX18"/>
  <c r="AX6"/>
  <c r="BM5" l="1"/>
  <c r="BF16" i="7"/>
  <c r="H23" i="10" s="1"/>
  <c r="BF12" i="7"/>
  <c r="H19" i="10" s="1"/>
  <c r="BF8" i="7"/>
  <c r="H15" i="10" s="1"/>
  <c r="BF37" i="7"/>
  <c r="H45" i="10" s="1"/>
  <c r="BF33" i="7"/>
  <c r="H41" i="10" s="1"/>
  <c r="BF29" i="7"/>
  <c r="H37" i="10" s="1"/>
  <c r="BF25" i="7"/>
  <c r="H33" i="10" s="1"/>
  <c r="BF21" i="7"/>
  <c r="H29" i="10" s="1"/>
  <c r="BM8" i="1"/>
  <c r="BF17" i="7"/>
  <c r="H24" i="10" s="1"/>
  <c r="BF13" i="7"/>
  <c r="H20" i="10" s="1"/>
  <c r="BF9" i="7"/>
  <c r="H16" i="10" s="1"/>
  <c r="BF38" i="7"/>
  <c r="H46" i="10" s="1"/>
  <c r="BF34" i="7"/>
  <c r="H42" i="10" s="1"/>
  <c r="BF30" i="7"/>
  <c r="H38" i="10" s="1"/>
  <c r="BF26" i="7"/>
  <c r="H34" i="10" s="1"/>
  <c r="BF22" i="7"/>
  <c r="H30" i="10" s="1"/>
  <c r="BF18" i="7"/>
  <c r="H25" i="10" s="1"/>
  <c r="BF14" i="7"/>
  <c r="H21" i="10" s="1"/>
  <c r="BF10" i="7"/>
  <c r="H17" i="10" s="1"/>
  <c r="BF20" i="7"/>
  <c r="H28" i="10" s="1"/>
  <c r="BF35" i="7"/>
  <c r="H43" i="10" s="1"/>
  <c r="BF31" i="7"/>
  <c r="H39" i="10" s="1"/>
  <c r="BF27" i="7"/>
  <c r="H35" i="10" s="1"/>
  <c r="BF23" i="7"/>
  <c r="H31" i="10" s="1"/>
  <c r="BF6" i="7"/>
  <c r="H13" i="10" s="1"/>
  <c r="BF15" i="7"/>
  <c r="H22" i="10" s="1"/>
  <c r="BF11" i="7"/>
  <c r="H18" i="10" s="1"/>
  <c r="BF7" i="7"/>
  <c r="H14" i="10" s="1"/>
  <c r="BF36" i="7"/>
  <c r="H44" i="10" s="1"/>
  <c r="BF32" i="7"/>
  <c r="H40" i="10" s="1"/>
  <c r="BF28" i="7"/>
  <c r="H36" i="10" s="1"/>
  <c r="BF24" i="7"/>
  <c r="H32" i="10" s="1"/>
  <c r="BL5" i="8"/>
  <c r="Y7"/>
  <c r="Z7" s="1"/>
  <c r="Y9"/>
  <c r="Z9" s="1"/>
  <c r="Y16"/>
  <c r="Z16" s="1"/>
  <c r="Y18"/>
  <c r="Z18" s="1"/>
  <c r="AH18"/>
  <c r="Y20"/>
  <c r="Z20" s="1"/>
  <c r="AH22"/>
  <c r="AH24"/>
  <c r="Y26"/>
  <c r="Z26" s="1"/>
  <c r="Y33"/>
  <c r="Z33" s="1"/>
  <c r="Y35"/>
  <c r="Z35" s="1"/>
  <c r="AH35"/>
  <c r="Y36"/>
  <c r="Z36" s="1"/>
  <c r="AH38"/>
  <c r="Y6"/>
  <c r="Y8"/>
  <c r="Z8" s="1"/>
  <c r="AH9"/>
  <c r="BI8" s="1"/>
  <c r="Y13"/>
  <c r="Z13" s="1"/>
  <c r="AV15"/>
  <c r="Y21"/>
  <c r="Z21" s="1"/>
  <c r="Y23"/>
  <c r="Y24"/>
  <c r="AH26"/>
  <c r="Y30"/>
  <c r="Z30" s="1"/>
  <c r="AV32"/>
  <c r="Y37"/>
  <c r="AH13"/>
  <c r="AH15"/>
  <c r="AH27"/>
  <c r="AH30"/>
  <c r="AH32"/>
  <c r="Y12"/>
  <c r="Z12" s="1"/>
  <c r="Y14"/>
  <c r="Z14" s="1"/>
  <c r="Y15"/>
  <c r="Z15" s="1"/>
  <c r="AH17"/>
  <c r="Y22"/>
  <c r="Z22" s="1"/>
  <c r="AV24"/>
  <c r="BE27"/>
  <c r="F35" i="10" s="1"/>
  <c r="Y29" i="8"/>
  <c r="Z29" s="1"/>
  <c r="Y31"/>
  <c r="Z31" s="1"/>
  <c r="Y32"/>
  <c r="Z32" s="1"/>
  <c r="AH34"/>
  <c r="Y38"/>
  <c r="Z38" s="1"/>
  <c r="BJ8" i="7"/>
  <c r="BJ6"/>
  <c r="BJ7"/>
  <c r="BJ5"/>
  <c r="BI5"/>
  <c r="BI8"/>
  <c r="BI6"/>
  <c r="BI7"/>
  <c r="BD9"/>
  <c r="BE9" s="1"/>
  <c r="BL5"/>
  <c r="BL6"/>
  <c r="BK5"/>
  <c r="BK6"/>
  <c r="BM6"/>
  <c r="BL7"/>
  <c r="BK8"/>
  <c r="BM7"/>
  <c r="BL8"/>
  <c r="Z6" i="8"/>
  <c r="BK6"/>
  <c r="BE11"/>
  <c r="F18" i="10" s="1"/>
  <c r="BE17" i="8"/>
  <c r="F24" i="10" s="1"/>
  <c r="BE18" i="8"/>
  <c r="F25" i="10" s="1"/>
  <c r="BE21" i="8"/>
  <c r="F29" i="10" s="1"/>
  <c r="Z23" i="8"/>
  <c r="Z24"/>
  <c r="BE28"/>
  <c r="F36" i="10" s="1"/>
  <c r="BE34" i="8"/>
  <c r="F42" i="10" s="1"/>
  <c r="BE35" i="8"/>
  <c r="F43" i="10" s="1"/>
  <c r="Z37" i="8"/>
  <c r="BE37"/>
  <c r="F45" i="10" s="1"/>
  <c r="AV13" i="8"/>
  <c r="AV17"/>
  <c r="AV22"/>
  <c r="AV26"/>
  <c r="AV30"/>
  <c r="AV38"/>
  <c r="BK5"/>
  <c r="BD6"/>
  <c r="BE6" s="1"/>
  <c r="F13" i="10" s="1"/>
  <c r="BL8" i="8"/>
  <c r="BL7"/>
  <c r="BK8"/>
  <c r="BL6"/>
  <c r="BK7"/>
  <c r="AV9"/>
  <c r="AV34"/>
  <c r="AV10"/>
  <c r="AH12"/>
  <c r="AV14"/>
  <c r="AH16"/>
  <c r="AV18"/>
  <c r="AH21"/>
  <c r="AV23"/>
  <c r="AH25"/>
  <c r="AV27"/>
  <c r="AH29"/>
  <c r="AV31"/>
  <c r="AH33"/>
  <c r="BJ7" i="9"/>
  <c r="BH5"/>
  <c r="BH7"/>
  <c r="BH6"/>
  <c r="BH8"/>
  <c r="BI8"/>
  <c r="BI6"/>
  <c r="BI7"/>
  <c r="BI5"/>
  <c r="BM8"/>
  <c r="BK5"/>
  <c r="BD9"/>
  <c r="BE9" s="1"/>
  <c r="BJ6"/>
  <c r="BL7"/>
  <c r="BL6"/>
  <c r="BK7"/>
  <c r="BJ8"/>
  <c r="BK8"/>
  <c r="C13" i="10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B28"/>
  <c r="C28"/>
  <c r="A28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B13"/>
  <c r="A13"/>
  <c r="AU38" i="1"/>
  <c r="AG38"/>
  <c r="X38"/>
  <c r="W38"/>
  <c r="V38"/>
  <c r="U38"/>
  <c r="T38"/>
  <c r="S38"/>
  <c r="R38"/>
  <c r="Q38"/>
  <c r="P38"/>
  <c r="O38"/>
  <c r="N38"/>
  <c r="AU37"/>
  <c r="AG37"/>
  <c r="X37"/>
  <c r="W37"/>
  <c r="V37"/>
  <c r="U37"/>
  <c r="T37"/>
  <c r="S37"/>
  <c r="R37"/>
  <c r="Q37"/>
  <c r="P37"/>
  <c r="O37"/>
  <c r="N37"/>
  <c r="AU36"/>
  <c r="AG36"/>
  <c r="X36"/>
  <c r="W36"/>
  <c r="V36"/>
  <c r="U36"/>
  <c r="T36"/>
  <c r="S36"/>
  <c r="R36"/>
  <c r="Q36"/>
  <c r="P36"/>
  <c r="O36"/>
  <c r="N36"/>
  <c r="AU35"/>
  <c r="AG35"/>
  <c r="X35"/>
  <c r="W35"/>
  <c r="V35"/>
  <c r="U35"/>
  <c r="T35"/>
  <c r="S35"/>
  <c r="R35"/>
  <c r="Q35"/>
  <c r="P35"/>
  <c r="O35"/>
  <c r="N35"/>
  <c r="AU34"/>
  <c r="AG34"/>
  <c r="X34"/>
  <c r="W34"/>
  <c r="V34"/>
  <c r="U34"/>
  <c r="T34"/>
  <c r="S34"/>
  <c r="R34"/>
  <c r="Q34"/>
  <c r="P34"/>
  <c r="O34"/>
  <c r="N34"/>
  <c r="AU33"/>
  <c r="AG33"/>
  <c r="X33"/>
  <c r="W33"/>
  <c r="V33"/>
  <c r="U33"/>
  <c r="T33"/>
  <c r="S33"/>
  <c r="R33"/>
  <c r="Q33"/>
  <c r="P33"/>
  <c r="O33"/>
  <c r="N33"/>
  <c r="AU32"/>
  <c r="AG32"/>
  <c r="X32"/>
  <c r="W32"/>
  <c r="V32"/>
  <c r="U32"/>
  <c r="T32"/>
  <c r="S32"/>
  <c r="R32"/>
  <c r="Q32"/>
  <c r="P32"/>
  <c r="O32"/>
  <c r="N32"/>
  <c r="AU31"/>
  <c r="AG31"/>
  <c r="X31"/>
  <c r="W31"/>
  <c r="V31"/>
  <c r="U31"/>
  <c r="T31"/>
  <c r="S31"/>
  <c r="R31"/>
  <c r="Q31"/>
  <c r="P31"/>
  <c r="O31"/>
  <c r="N31"/>
  <c r="AU30"/>
  <c r="AG30"/>
  <c r="X30"/>
  <c r="W30"/>
  <c r="V30"/>
  <c r="U30"/>
  <c r="T30"/>
  <c r="S30"/>
  <c r="R30"/>
  <c r="Q30"/>
  <c r="P30"/>
  <c r="O30"/>
  <c r="N30"/>
  <c r="AU29"/>
  <c r="AG29"/>
  <c r="X29"/>
  <c r="W29"/>
  <c r="V29"/>
  <c r="U29"/>
  <c r="T29"/>
  <c r="S29"/>
  <c r="R29"/>
  <c r="Q29"/>
  <c r="P29"/>
  <c r="O29"/>
  <c r="N29"/>
  <c r="AU28"/>
  <c r="AG28"/>
  <c r="X28"/>
  <c r="W28"/>
  <c r="V28"/>
  <c r="U28"/>
  <c r="T28"/>
  <c r="S28"/>
  <c r="R28"/>
  <c r="Q28"/>
  <c r="P28"/>
  <c r="O28"/>
  <c r="N28"/>
  <c r="AU27"/>
  <c r="AG27"/>
  <c r="X27"/>
  <c r="W27"/>
  <c r="V27"/>
  <c r="U27"/>
  <c r="T27"/>
  <c r="S27"/>
  <c r="R27"/>
  <c r="Q27"/>
  <c r="P27"/>
  <c r="O27"/>
  <c r="N27"/>
  <c r="AU26"/>
  <c r="AG26"/>
  <c r="X26"/>
  <c r="W26"/>
  <c r="V26"/>
  <c r="U26"/>
  <c r="T26"/>
  <c r="S26"/>
  <c r="R26"/>
  <c r="Q26"/>
  <c r="P26"/>
  <c r="O26"/>
  <c r="N26"/>
  <c r="AU25"/>
  <c r="AG25"/>
  <c r="X25"/>
  <c r="W25"/>
  <c r="V25"/>
  <c r="U25"/>
  <c r="T25"/>
  <c r="S25"/>
  <c r="R25"/>
  <c r="Q25"/>
  <c r="P25"/>
  <c r="O25"/>
  <c r="N25"/>
  <c r="AU24"/>
  <c r="AG24"/>
  <c r="X24"/>
  <c r="W24"/>
  <c r="V24"/>
  <c r="U24"/>
  <c r="T24"/>
  <c r="S24"/>
  <c r="R24"/>
  <c r="Q24"/>
  <c r="P24"/>
  <c r="O24"/>
  <c r="N24"/>
  <c r="AU23"/>
  <c r="BM6" i="9" l="1"/>
  <c r="E16" i="10"/>
  <c r="BN7" i="7"/>
  <c r="G16" i="10"/>
  <c r="BI7" i="8"/>
  <c r="BJ6"/>
  <c r="BJ7"/>
  <c r="BN8" i="7"/>
  <c r="BN5"/>
  <c r="BN6"/>
  <c r="BM8" i="8"/>
  <c r="BM7"/>
  <c r="BM5"/>
  <c r="BM6"/>
  <c r="BH5"/>
  <c r="BH8"/>
  <c r="BH6"/>
  <c r="BH7"/>
  <c r="BJ5"/>
  <c r="BJ8"/>
  <c r="BI5"/>
  <c r="BI6"/>
  <c r="BM5" i="9"/>
  <c r="BM7"/>
  <c r="Y30" i="1"/>
  <c r="Y34"/>
  <c r="Y38"/>
  <c r="Y25"/>
  <c r="Y24"/>
  <c r="Y36"/>
  <c r="Y26"/>
  <c r="Y29"/>
  <c r="Y28"/>
  <c r="Y32"/>
  <c r="Y27"/>
  <c r="Y31"/>
  <c r="Y35"/>
  <c r="Y33"/>
  <c r="Y37"/>
  <c r="AG23"/>
  <c r="X23"/>
  <c r="W23"/>
  <c r="V23"/>
  <c r="U23"/>
  <c r="T23"/>
  <c r="S23"/>
  <c r="R23"/>
  <c r="Q23"/>
  <c r="P23"/>
  <c r="O23"/>
  <c r="N23"/>
  <c r="AU22"/>
  <c r="AG22"/>
  <c r="X22"/>
  <c r="W22"/>
  <c r="V22"/>
  <c r="U22"/>
  <c r="T22"/>
  <c r="S22"/>
  <c r="R22"/>
  <c r="Q22"/>
  <c r="P22"/>
  <c r="O22"/>
  <c r="N22"/>
  <c r="AU21"/>
  <c r="AG21"/>
  <c r="X21"/>
  <c r="W21"/>
  <c r="V21"/>
  <c r="U21"/>
  <c r="T21"/>
  <c r="S21"/>
  <c r="R21"/>
  <c r="Q21"/>
  <c r="P21"/>
  <c r="O21"/>
  <c r="N21"/>
  <c r="AU20"/>
  <c r="AG20"/>
  <c r="X20"/>
  <c r="W20"/>
  <c r="V20"/>
  <c r="U20"/>
  <c r="T20"/>
  <c r="S20"/>
  <c r="R20"/>
  <c r="Q20"/>
  <c r="P20"/>
  <c r="O20"/>
  <c r="N20"/>
  <c r="AU18"/>
  <c r="AG18"/>
  <c r="X18"/>
  <c r="W18"/>
  <c r="V18"/>
  <c r="U18"/>
  <c r="T18"/>
  <c r="S18"/>
  <c r="R18"/>
  <c r="Q18"/>
  <c r="P18"/>
  <c r="O18"/>
  <c r="N18"/>
  <c r="AU17"/>
  <c r="AG17"/>
  <c r="X17"/>
  <c r="W17"/>
  <c r="V17"/>
  <c r="U17"/>
  <c r="T17"/>
  <c r="S17"/>
  <c r="R17"/>
  <c r="Q17"/>
  <c r="P17"/>
  <c r="O17"/>
  <c r="N17"/>
  <c r="AU16"/>
  <c r="AG16"/>
  <c r="X16"/>
  <c r="W16"/>
  <c r="V16"/>
  <c r="U16"/>
  <c r="T16"/>
  <c r="S16"/>
  <c r="R16"/>
  <c r="Q16"/>
  <c r="P16"/>
  <c r="O16"/>
  <c r="N16"/>
  <c r="AU15"/>
  <c r="AG15"/>
  <c r="X15"/>
  <c r="W15"/>
  <c r="V15"/>
  <c r="U15"/>
  <c r="T15"/>
  <c r="S15"/>
  <c r="R15"/>
  <c r="Q15"/>
  <c r="P15"/>
  <c r="O15"/>
  <c r="N15"/>
  <c r="AU14"/>
  <c r="AG14"/>
  <c r="X14"/>
  <c r="W14"/>
  <c r="V14"/>
  <c r="U14"/>
  <c r="T14"/>
  <c r="S14"/>
  <c r="R14"/>
  <c r="Q14"/>
  <c r="P14"/>
  <c r="O14"/>
  <c r="N14"/>
  <c r="AU13"/>
  <c r="AG13"/>
  <c r="X13"/>
  <c r="W13" s="1"/>
  <c r="V13"/>
  <c r="U13"/>
  <c r="T13"/>
  <c r="S13"/>
  <c r="R13"/>
  <c r="Q13"/>
  <c r="P13"/>
  <c r="O13"/>
  <c r="N13"/>
  <c r="AU12"/>
  <c r="AG12"/>
  <c r="X12"/>
  <c r="W12"/>
  <c r="V12" s="1"/>
  <c r="U12"/>
  <c r="T12"/>
  <c r="S12"/>
  <c r="R12"/>
  <c r="Q12"/>
  <c r="P12"/>
  <c r="O12"/>
  <c r="N12"/>
  <c r="AU11"/>
  <c r="AG11"/>
  <c r="X11"/>
  <c r="W11"/>
  <c r="V11"/>
  <c r="U11" s="1"/>
  <c r="T11"/>
  <c r="S11"/>
  <c r="R11"/>
  <c r="Q11"/>
  <c r="P11"/>
  <c r="O11"/>
  <c r="N11"/>
  <c r="AU10"/>
  <c r="AG10"/>
  <c r="X10"/>
  <c r="W10"/>
  <c r="V10"/>
  <c r="U10"/>
  <c r="T10" s="1"/>
  <c r="S10"/>
  <c r="R10"/>
  <c r="Q10"/>
  <c r="P10"/>
  <c r="O10"/>
  <c r="N10"/>
  <c r="AU9"/>
  <c r="AG9"/>
  <c r="X9"/>
  <c r="W9"/>
  <c r="V9"/>
  <c r="U9"/>
  <c r="T9"/>
  <c r="S9"/>
  <c r="R9"/>
  <c r="Q9"/>
  <c r="P9"/>
  <c r="O9"/>
  <c r="N9"/>
  <c r="AU8"/>
  <c r="AG8"/>
  <c r="X8"/>
  <c r="W8"/>
  <c r="V8"/>
  <c r="U8"/>
  <c r="T8"/>
  <c r="S8"/>
  <c r="R8" s="1"/>
  <c r="Q8"/>
  <c r="P8"/>
  <c r="O8"/>
  <c r="N8"/>
  <c r="AU7"/>
  <c r="AG7"/>
  <c r="X7"/>
  <c r="W7"/>
  <c r="V7"/>
  <c r="U7"/>
  <c r="T7"/>
  <c r="S7"/>
  <c r="R7"/>
  <c r="Q7" s="1"/>
  <c r="P7"/>
  <c r="O7"/>
  <c r="N7"/>
  <c r="AU6"/>
  <c r="AG6"/>
  <c r="X6"/>
  <c r="W6"/>
  <c r="V6"/>
  <c r="U6"/>
  <c r="T6"/>
  <c r="S6"/>
  <c r="R6"/>
  <c r="Q6"/>
  <c r="P6"/>
  <c r="O6"/>
  <c r="N6"/>
  <c r="BA5"/>
  <c r="AU5"/>
  <c r="AV24" s="1"/>
  <c r="AG5"/>
  <c r="AH26" s="1"/>
  <c r="N5"/>
  <c r="AV9" l="1"/>
  <c r="AV15"/>
  <c r="AV26"/>
  <c r="AV35"/>
  <c r="AV25"/>
  <c r="AV14"/>
  <c r="AV17"/>
  <c r="AV20"/>
  <c r="AV22"/>
  <c r="AV30"/>
  <c r="AV33"/>
  <c r="AV29"/>
  <c r="AV6"/>
  <c r="AV11"/>
  <c r="AV12"/>
  <c r="AV13"/>
  <c r="AV34"/>
  <c r="AV32"/>
  <c r="AV27"/>
  <c r="AV37"/>
  <c r="AV28"/>
  <c r="AV7"/>
  <c r="AV8"/>
  <c r="AV23"/>
  <c r="AV10"/>
  <c r="AV16"/>
  <c r="AV18"/>
  <c r="AV21"/>
  <c r="AV38"/>
  <c r="AV36"/>
  <c r="AV31"/>
  <c r="AH9"/>
  <c r="AH15"/>
  <c r="AH29"/>
  <c r="AH36"/>
  <c r="AH7"/>
  <c r="AH8"/>
  <c r="AH33"/>
  <c r="AH32"/>
  <c r="AH27"/>
  <c r="AH11"/>
  <c r="AH37"/>
  <c r="AH35"/>
  <c r="AH38"/>
  <c r="AH31"/>
  <c r="AH28"/>
  <c r="AH30"/>
  <c r="AH14"/>
  <c r="AH17"/>
  <c r="AH20"/>
  <c r="AH22"/>
  <c r="AH34"/>
  <c r="AH6"/>
  <c r="AH12"/>
  <c r="AH13"/>
  <c r="AH10"/>
  <c r="Y15"/>
  <c r="AH16"/>
  <c r="AH18"/>
  <c r="AH21"/>
  <c r="AH23"/>
  <c r="AH25"/>
  <c r="AH24"/>
  <c r="Y14"/>
  <c r="Y10"/>
  <c r="Z29"/>
  <c r="Z25"/>
  <c r="Y8"/>
  <c r="Y16"/>
  <c r="Y17"/>
  <c r="Y21"/>
  <c r="Z21" s="1"/>
  <c r="Y22"/>
  <c r="Y7"/>
  <c r="Y11"/>
  <c r="Z11" s="1"/>
  <c r="Y12"/>
  <c r="Y20"/>
  <c r="Y9"/>
  <c r="Y13"/>
  <c r="Z13" s="1"/>
  <c r="Y18"/>
  <c r="Z18" s="1"/>
  <c r="Y23"/>
  <c r="Y5"/>
  <c r="Z24" s="1"/>
  <c r="BA18"/>
  <c r="BA7"/>
  <c r="BA9"/>
  <c r="BA22"/>
  <c r="BA17"/>
  <c r="BA21"/>
  <c r="BA11"/>
  <c r="BA16"/>
  <c r="BA10"/>
  <c r="BA6"/>
  <c r="BA12"/>
  <c r="BA13"/>
  <c r="BA20"/>
  <c r="BA14"/>
  <c r="BA8"/>
  <c r="Y6"/>
  <c r="Z6" s="1"/>
  <c r="BA15"/>
  <c r="BA34"/>
  <c r="BA32"/>
  <c r="BA38"/>
  <c r="BA36"/>
  <c r="BA30"/>
  <c r="BA27"/>
  <c r="BA23"/>
  <c r="BA25"/>
  <c r="BA28"/>
  <c r="BA31"/>
  <c r="BA29"/>
  <c r="BA35"/>
  <c r="BA33"/>
  <c r="BA37"/>
  <c r="BA24"/>
  <c r="BA26"/>
  <c r="Z35" l="1"/>
  <c r="Z34"/>
  <c r="Z22"/>
  <c r="Z37"/>
  <c r="Z14"/>
  <c r="Z23"/>
  <c r="Z20"/>
  <c r="Z7"/>
  <c r="Z16"/>
  <c r="Z38"/>
  <c r="Z30"/>
  <c r="Z9"/>
  <c r="Z17"/>
  <c r="Z10"/>
  <c r="Z33"/>
  <c r="Z12"/>
  <c r="Z8"/>
  <c r="Z15"/>
  <c r="Z27"/>
  <c r="Z32"/>
  <c r="Z28"/>
  <c r="Z31"/>
  <c r="Z26"/>
  <c r="Z36"/>
  <c r="BK8"/>
  <c r="BK6"/>
  <c r="BK7"/>
</calcChain>
</file>

<file path=xl/comments1.xml><?xml version="1.0" encoding="utf-8"?>
<comments xmlns="http://schemas.openxmlformats.org/spreadsheetml/2006/main">
  <authors>
    <author>charity mulig</author>
  </authors>
  <commentList>
    <comment ref="B4" authorId="0">
      <text>
        <r>
          <rPr>
            <b/>
            <sz val="9"/>
            <color indexed="81"/>
            <rFont val="Tahoma"/>
            <charset val="1"/>
          </rPr>
          <t>charity mulig:</t>
        </r>
        <r>
          <rPr>
            <sz val="9"/>
            <color indexed="81"/>
            <rFont val="Tahoma"/>
            <charset val="1"/>
          </rPr>
          <t xml:space="preserve">
if you have more than 33 students simply insert a row then drag the cells with formulas in them
</t>
        </r>
      </text>
    </comment>
    <comment ref="BE5" authorId="0">
      <text>
        <r>
          <rPr>
            <b/>
            <sz val="9"/>
            <color indexed="81"/>
            <rFont val="Tahoma"/>
            <charset val="1"/>
          </rPr>
          <t>charity mulig:</t>
        </r>
        <r>
          <rPr>
            <sz val="9"/>
            <color indexed="81"/>
            <rFont val="Tahoma"/>
            <charset val="1"/>
          </rPr>
          <t xml:space="preserve">
to shift from 50% to 40% passing rate, just replace the 50 in VLOOKUP(BF11,tran50!$A$2:$O$183,HLOOKUP($Y$5,tran50!$A$1:$O$2,2,FALSE),FALSE) with 40… then drag downward
</t>
        </r>
      </text>
    </comment>
  </commentList>
</comments>
</file>

<file path=xl/sharedStrings.xml><?xml version="1.0" encoding="utf-8"?>
<sst xmlns="http://schemas.openxmlformats.org/spreadsheetml/2006/main" count="321" uniqueCount="74">
  <si>
    <t>SUBJECT</t>
  </si>
  <si>
    <t>SECTION</t>
  </si>
  <si>
    <t>QUIZZES</t>
  </si>
  <si>
    <t>PROJECTS / REPORTS</t>
  </si>
  <si>
    <t>SEATWORK/ASSIGNMENT</t>
  </si>
  <si>
    <t>RECITATION</t>
  </si>
  <si>
    <t>CHARACTER</t>
  </si>
  <si>
    <t>PT</t>
  </si>
  <si>
    <t>Names</t>
  </si>
  <si>
    <t>Q1</t>
  </si>
  <si>
    <t>Q2</t>
  </si>
  <si>
    <t>Q3</t>
  </si>
  <si>
    <t>Q4</t>
  </si>
  <si>
    <t>LF</t>
  </si>
  <si>
    <t>Q6</t>
  </si>
  <si>
    <t>Q7</t>
  </si>
  <si>
    <t>Q8</t>
  </si>
  <si>
    <t>Q9</t>
  </si>
  <si>
    <t>Q10</t>
  </si>
  <si>
    <t>SUBTOT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</si>
  <si>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</si>
  <si>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</si>
  <si>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</si>
  <si>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</si>
  <si>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</si>
  <si>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</si>
  <si>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</si>
  <si>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</si>
  <si>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</si>
  <si>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</si>
  <si>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TOTAL</t>
  </si>
  <si>
    <t>PER</t>
  </si>
  <si>
    <t>P1</t>
  </si>
  <si>
    <t>P2</t>
  </si>
  <si>
    <t>P3</t>
  </si>
  <si>
    <t>TOT</t>
  </si>
  <si>
    <t>S2</t>
  </si>
  <si>
    <t>S3</t>
  </si>
  <si>
    <t>S4</t>
  </si>
  <si>
    <t>GRADE</t>
  </si>
  <si>
    <t>Score</t>
  </si>
  <si>
    <t>Male</t>
  </si>
  <si>
    <t>Females</t>
  </si>
  <si>
    <t>71</t>
  </si>
  <si>
    <t>S1</t>
  </si>
  <si>
    <t>S5</t>
  </si>
  <si>
    <t>S6</t>
  </si>
  <si>
    <t>A1</t>
  </si>
  <si>
    <t>A2</t>
  </si>
  <si>
    <t>A3</t>
  </si>
  <si>
    <t>A4</t>
  </si>
  <si>
    <t>A5</t>
  </si>
  <si>
    <t>A6</t>
  </si>
  <si>
    <t>Class Standing Total</t>
  </si>
  <si>
    <t>Summary of Grades</t>
  </si>
  <si>
    <t>Quizzes</t>
  </si>
  <si>
    <t>Projects</t>
  </si>
  <si>
    <t>Ass/SW</t>
  </si>
  <si>
    <t>CS</t>
  </si>
  <si>
    <t>Final</t>
  </si>
  <si>
    <t>below 75</t>
  </si>
  <si>
    <t>75-79</t>
  </si>
  <si>
    <t>80-89</t>
  </si>
  <si>
    <t>above 90</t>
  </si>
  <si>
    <t>Criteria</t>
  </si>
  <si>
    <t>Ave</t>
  </si>
  <si>
    <t>First</t>
  </si>
  <si>
    <t>Second</t>
  </si>
  <si>
    <t>Third</t>
  </si>
  <si>
    <t>FOURTH</t>
  </si>
  <si>
    <t>Character Grades</t>
  </si>
  <si>
    <t>FG</t>
  </si>
  <si>
    <t>NAMES</t>
  </si>
  <si>
    <t>Gtot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</si>
</sst>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E69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</cellStyleXfs>
  <cellXfs count="69">
    <xf numFmtId="0" fontId="0" fillId="0" borderId="0" xfId="0"/>
    <xf numFmtId="0" fontId="2" fillId="0" borderId="0" xfId="2"/>
    <xf numFmtId="0" fontId="2" fillId="0" borderId="0" xfId="2" applyBorder="1"/>
    <xf numFmtId="0" fontId="2" fillId="0" borderId="1" xfId="2" applyBorder="1"/>
    <xf numFmtId="9" fontId="2" fillId="0" borderId="1" xfId="2" applyNumberFormat="1" applyBorder="1"/>
    <xf numFmtId="9" fontId="2" fillId="0" borderId="1" xfId="4" applyFont="1" applyBorder="1"/>
    <xf numFmtId="43" fontId="2" fillId="0" borderId="1" xfId="3" applyFont="1" applyBorder="1"/>
    <xf numFmtId="0" fontId="2" fillId="0" borderId="1" xfId="3" applyNumberFormat="1" applyFont="1" applyBorder="1"/>
    <xf numFmtId="43" fontId="2" fillId="0" borderId="1" xfId="2" applyNumberFormat="1" applyBorder="1"/>
    <xf numFmtId="0" fontId="2" fillId="0" borderId="1" xfId="2" applyNumberFormat="1" applyBorder="1"/>
    <xf numFmtId="0" fontId="3" fillId="0" borderId="1" xfId="2" applyFont="1" applyBorder="1"/>
    <xf numFmtId="0" fontId="3" fillId="0" borderId="1" xfId="2" applyFont="1" applyBorder="1" applyAlignment="1">
      <alignment horizontal="center"/>
    </xf>
    <xf numFmtId="9" fontId="2" fillId="0" borderId="1" xfId="1" applyFont="1" applyBorder="1"/>
    <xf numFmtId="0" fontId="0" fillId="0" borderId="0" xfId="0"/>
    <xf numFmtId="0" fontId="0" fillId="0" borderId="0" xfId="0" applyAlignment="1">
      <alignment horizontal="right"/>
    </xf>
    <xf numFmtId="9" fontId="2" fillId="0" borderId="0" xfId="2" applyNumberFormat="1" applyBorder="1"/>
    <xf numFmtId="43" fontId="2" fillId="0" borderId="0" xfId="2" applyNumberFormat="1" applyBorder="1"/>
    <xf numFmtId="0" fontId="0" fillId="0" borderId="1" xfId="0" applyBorder="1"/>
    <xf numFmtId="0" fontId="3" fillId="0" borderId="0" xfId="2" applyFont="1" applyBorder="1"/>
    <xf numFmtId="0" fontId="2" fillId="0" borderId="1" xfId="2" applyBorder="1" applyAlignment="1">
      <alignment horizontal="center"/>
    </xf>
    <xf numFmtId="0" fontId="2" fillId="0" borderId="1" xfId="2" applyBorder="1" applyAlignment="1">
      <alignment horizontal="center" shrinkToFit="1"/>
    </xf>
    <xf numFmtId="2" fontId="0" fillId="0" borderId="0" xfId="0" applyNumberFormat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0" fillId="0" borderId="0" xfId="0" applyNumberFormat="1" applyFill="1" applyAlignment="1">
      <alignment horizontal="right"/>
    </xf>
    <xf numFmtId="1" fontId="0" fillId="0" borderId="0" xfId="0" applyNumberFormat="1" applyFill="1"/>
    <xf numFmtId="1" fontId="0" fillId="2" borderId="0" xfId="0" applyNumberFormat="1" applyFill="1" applyAlignment="1">
      <alignment horizontal="right"/>
    </xf>
    <xf numFmtId="1" fontId="0" fillId="2" borderId="0" xfId="0" applyNumberFormat="1" applyFill="1"/>
    <xf numFmtId="43" fontId="3" fillId="0" borderId="0" xfId="2" applyNumberFormat="1" applyFont="1" applyBorder="1"/>
    <xf numFmtId="0" fontId="3" fillId="0" borderId="1" xfId="2" applyFont="1" applyFill="1" applyBorder="1" applyAlignment="1">
      <alignment horizontal="center" shrinkToFit="1"/>
    </xf>
    <xf numFmtId="0" fontId="0" fillId="0" borderId="1" xfId="0" applyFill="1" applyBorder="1"/>
    <xf numFmtId="0" fontId="5" fillId="3" borderId="1" xfId="0" applyFont="1" applyFill="1" applyBorder="1"/>
    <xf numFmtId="0" fontId="0" fillId="4" borderId="1" xfId="0" applyFill="1" applyBorder="1"/>
    <xf numFmtId="0" fontId="0" fillId="6" borderId="1" xfId="0" applyFill="1" applyBorder="1"/>
    <xf numFmtId="0" fontId="0" fillId="5" borderId="1" xfId="0" applyFill="1" applyBorder="1"/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Fill="1" applyBorder="1"/>
    <xf numFmtId="0" fontId="5" fillId="3" borderId="1" xfId="0" applyFont="1" applyFill="1" applyBorder="1"/>
    <xf numFmtId="0" fontId="0" fillId="4" borderId="1" xfId="0" applyFill="1" applyBorder="1"/>
    <xf numFmtId="0" fontId="0" fillId="6" borderId="1" xfId="0" applyFill="1" applyBorder="1"/>
    <xf numFmtId="0" fontId="0" fillId="5" borderId="1" xfId="0" applyFill="1" applyBorder="1"/>
    <xf numFmtId="0" fontId="0" fillId="0" borderId="0" xfId="0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3" fontId="7" fillId="0" borderId="1" xfId="0" applyNumberFormat="1" applyFont="1" applyBorder="1"/>
    <xf numFmtId="0" fontId="0" fillId="0" borderId="0" xfId="0" applyFill="1" applyAlignment="1">
      <alignment horizontal="right"/>
    </xf>
    <xf numFmtId="0" fontId="0" fillId="0" borderId="0" xfId="0" applyNumberFormat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/>
    <xf numFmtId="0" fontId="5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0" fillId="2" borderId="0" xfId="0" applyFill="1"/>
    <xf numFmtId="0" fontId="3" fillId="0" borderId="1" xfId="2" applyFont="1" applyBorder="1" applyAlignment="1">
      <alignment horizontal="center" shrinkToFit="1"/>
    </xf>
    <xf numFmtId="0" fontId="2" fillId="0" borderId="3" xfId="2" applyBorder="1" applyAlignment="1"/>
    <xf numFmtId="0" fontId="2" fillId="0" borderId="4" xfId="2" applyBorder="1" applyAlignment="1"/>
    <xf numFmtId="0" fontId="2" fillId="0" borderId="2" xfId="2" applyBorder="1" applyAlignment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" xfId="2" applyBorder="1" applyAlignment="1">
      <alignment horizontal="center"/>
    </xf>
    <xf numFmtId="0" fontId="2" fillId="0" borderId="3" xfId="2" applyBorder="1" applyAlignment="1">
      <alignment horizontal="center"/>
    </xf>
    <xf numFmtId="0" fontId="2" fillId="0" borderId="2" xfId="2" applyBorder="1" applyAlignment="1">
      <alignment horizontal="center"/>
    </xf>
    <xf numFmtId="0" fontId="2" fillId="0" borderId="1" xfId="2" applyBorder="1" applyAlignment="1">
      <alignment horizontal="center" shrinkToFi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6">
    <cellStyle name="Comma 2" xfId="3"/>
    <cellStyle name="Normal" xfId="0" builtinId="0"/>
    <cellStyle name="Normal 2" xfId="2"/>
    <cellStyle name="Normal 2 2" xfId="5"/>
    <cellStyle name="Percent" xfId="1" builtinId="5"/>
    <cellStyle name="Percent 2" xfId="4"/>
  </cellStyles>
  <dxfs count="33">
    <dxf>
      <fill>
        <patternFill>
          <bgColor rgb="FF00B0F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F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E697"/>
      <color rgb="FFFFD85D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0</xdr:rowOff>
    </xdr:from>
    <xdr:to>
      <xdr:col>12</xdr:col>
      <xdr:colOff>371475</xdr:colOff>
      <xdr:row>6</xdr:row>
      <xdr:rowOff>171450</xdr:rowOff>
    </xdr:to>
    <xdr:pic>
      <xdr:nvPicPr>
        <xdr:cNvPr id="614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275" y="381000"/>
          <a:ext cx="6305550" cy="13144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72"/>
  <sheetViews>
    <sheetView topLeftCell="A2" workbookViewId="0">
      <selection activeCell="M4" sqref="M4"/>
    </sheetView>
  </sheetViews>
  <sheetFormatPr defaultRowHeight="15"/>
  <cols>
    <col min="1" max="1" width="4.42578125" customWidth="1"/>
    <col min="2" max="2" width="13.28515625" customWidth="1"/>
    <col min="3" max="3" width="22.7109375" customWidth="1"/>
    <col min="4" max="4" width="4" bestFit="1" customWidth="1"/>
    <col min="5" max="7" width="3.42578125" bestFit="1" customWidth="1"/>
    <col min="8" max="8" width="4" bestFit="1" customWidth="1"/>
    <col min="9" max="12" width="3.42578125" bestFit="1" customWidth="1"/>
    <col min="13" max="13" width="4.42578125" bestFit="1" customWidth="1"/>
    <col min="15" max="24" width="4.140625" customWidth="1"/>
    <col min="25" max="25" width="8.42578125" customWidth="1"/>
    <col min="26" max="26" width="7.140625" customWidth="1"/>
    <col min="27" max="32" width="3.28515625" bestFit="1" customWidth="1"/>
    <col min="33" max="33" width="4.42578125" bestFit="1" customWidth="1"/>
    <col min="34" max="34" width="7" bestFit="1" customWidth="1"/>
    <col min="35" max="51" width="5.28515625" customWidth="1"/>
    <col min="52" max="52" width="6.140625" customWidth="1"/>
    <col min="53" max="53" width="14.5703125" customWidth="1"/>
    <col min="54" max="55" width="5.28515625" customWidth="1"/>
    <col min="56" max="56" width="6.42578125" customWidth="1"/>
    <col min="57" max="57" width="6.42578125" style="42" customWidth="1"/>
    <col min="58" max="58" width="6.42578125" style="13" customWidth="1"/>
    <col min="60" max="60" width="10.28515625" customWidth="1"/>
  </cols>
  <sheetData>
    <row r="1" spans="1:66">
      <c r="A1" s="62" t="s">
        <v>0</v>
      </c>
      <c r="B1" s="63"/>
      <c r="C1" s="3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19"/>
      <c r="BF1" s="2"/>
    </row>
    <row r="2" spans="1:66">
      <c r="A2" s="62" t="s">
        <v>1</v>
      </c>
      <c r="B2" s="63"/>
      <c r="C2" s="3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19"/>
      <c r="BC2" s="3"/>
      <c r="BD2" s="3"/>
      <c r="BE2" s="3"/>
      <c r="BF2" s="2"/>
    </row>
    <row r="3" spans="1:66">
      <c r="A3" s="3"/>
      <c r="B3" s="3"/>
      <c r="C3" s="3"/>
      <c r="D3" s="61" t="s">
        <v>2</v>
      </c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 t="s">
        <v>3</v>
      </c>
      <c r="AB3" s="61"/>
      <c r="AC3" s="61"/>
      <c r="AD3" s="61"/>
      <c r="AE3" s="61"/>
      <c r="AF3" s="61"/>
      <c r="AG3" s="61"/>
      <c r="AH3" s="61"/>
      <c r="AI3" s="61" t="s">
        <v>4</v>
      </c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4" t="s">
        <v>5</v>
      </c>
      <c r="AX3" s="64"/>
      <c r="AY3" s="61" t="s">
        <v>6</v>
      </c>
      <c r="AZ3" s="61"/>
      <c r="BA3" s="54" t="s">
        <v>53</v>
      </c>
      <c r="BB3" s="61" t="s">
        <v>7</v>
      </c>
      <c r="BC3" s="61"/>
      <c r="BD3" s="3" t="s">
        <v>73</v>
      </c>
      <c r="BE3" s="3" t="s">
        <v>59</v>
      </c>
      <c r="BF3" s="2"/>
      <c r="BG3" s="58" t="s">
        <v>54</v>
      </c>
      <c r="BH3" s="59"/>
      <c r="BI3" s="59"/>
      <c r="BJ3" s="59"/>
      <c r="BK3" s="59"/>
      <c r="BL3" s="59"/>
      <c r="BM3" s="60"/>
    </row>
    <row r="4" spans="1:66">
      <c r="A4" s="3"/>
      <c r="B4" s="61" t="s">
        <v>8</v>
      </c>
      <c r="C4" s="61"/>
      <c r="D4" s="19" t="s">
        <v>9</v>
      </c>
      <c r="E4" s="19" t="s">
        <v>10</v>
      </c>
      <c r="F4" s="19" t="s">
        <v>11</v>
      </c>
      <c r="G4" s="19" t="s">
        <v>12</v>
      </c>
      <c r="H4" s="19" t="s">
        <v>13</v>
      </c>
      <c r="I4" s="19" t="s">
        <v>14</v>
      </c>
      <c r="J4" s="19" t="s">
        <v>15</v>
      </c>
      <c r="K4" s="19" t="s">
        <v>16</v>
      </c>
      <c r="L4" s="19" t="s">
        <v>17</v>
      </c>
      <c r="M4" s="19" t="s">
        <v>18</v>
      </c>
      <c r="N4" s="20" t="s">
        <v>19</v>
      </c>
      <c r="O4" s="19" t="s">
        <v>20</v>
      </c>
      <c r="P4" s="19" t="s">
        <v>21</v>
      </c>
      <c r="Q4" s="19" t="s">
        <v>22</v>
      </c>
      <c r="R4" s="19" t="s">
        <v>23</v>
      </c>
      <c r="S4" s="19" t="s">
        <v>24</v>
      </c>
      <c r="T4" s="19" t="s">
        <v>25</v>
      </c>
      <c r="U4" s="19" t="s">
        <v>26</v>
      </c>
      <c r="V4" s="19" t="s">
        <v>27</v>
      </c>
      <c r="W4" s="19" t="s">
        <v>28</v>
      </c>
      <c r="X4" s="19" t="s">
        <v>29</v>
      </c>
      <c r="Y4" s="20" t="s">
        <v>30</v>
      </c>
      <c r="Z4" s="20" t="s">
        <v>31</v>
      </c>
      <c r="AA4" s="19" t="s">
        <v>32</v>
      </c>
      <c r="AB4" s="19" t="s">
        <v>33</v>
      </c>
      <c r="AC4" s="19" t="s">
        <v>34</v>
      </c>
      <c r="AD4" s="19" t="s">
        <v>20</v>
      </c>
      <c r="AE4" s="19" t="s">
        <v>21</v>
      </c>
      <c r="AF4" s="19" t="s">
        <v>22</v>
      </c>
      <c r="AG4" s="19" t="s">
        <v>35</v>
      </c>
      <c r="AH4" s="19" t="s">
        <v>31</v>
      </c>
      <c r="AI4" s="11" t="s">
        <v>44</v>
      </c>
      <c r="AJ4" s="11" t="s">
        <v>36</v>
      </c>
      <c r="AK4" s="11" t="s">
        <v>37</v>
      </c>
      <c r="AL4" s="11" t="s">
        <v>38</v>
      </c>
      <c r="AM4" s="11" t="s">
        <v>45</v>
      </c>
      <c r="AN4" s="11" t="s">
        <v>46</v>
      </c>
      <c r="AO4" s="11" t="s">
        <v>47</v>
      </c>
      <c r="AP4" s="11" t="s">
        <v>48</v>
      </c>
      <c r="AQ4" s="11" t="s">
        <v>49</v>
      </c>
      <c r="AR4" s="11" t="s">
        <v>50</v>
      </c>
      <c r="AS4" s="11" t="s">
        <v>51</v>
      </c>
      <c r="AT4" s="11" t="s">
        <v>52</v>
      </c>
      <c r="AU4" s="11" t="s">
        <v>35</v>
      </c>
      <c r="AV4" s="20" t="s">
        <v>31</v>
      </c>
      <c r="AW4" s="20" t="s">
        <v>39</v>
      </c>
      <c r="AX4" s="20" t="s">
        <v>31</v>
      </c>
      <c r="AY4" s="20" t="s">
        <v>39</v>
      </c>
      <c r="AZ4" s="20" t="s">
        <v>31</v>
      </c>
      <c r="BA4" s="4"/>
      <c r="BB4" s="20" t="s">
        <v>40</v>
      </c>
      <c r="BC4" s="20" t="s">
        <v>31</v>
      </c>
      <c r="BD4" s="3"/>
      <c r="BE4" s="3"/>
      <c r="BF4" s="2"/>
      <c r="BG4" s="17" t="s">
        <v>64</v>
      </c>
      <c r="BH4" s="29" t="s">
        <v>55</v>
      </c>
      <c r="BI4" s="17" t="s">
        <v>56</v>
      </c>
      <c r="BJ4" s="30" t="s">
        <v>57</v>
      </c>
      <c r="BK4" s="30" t="s">
        <v>58</v>
      </c>
      <c r="BL4" s="30" t="s">
        <v>7</v>
      </c>
      <c r="BM4" s="30" t="s">
        <v>59</v>
      </c>
      <c r="BN4" s="14"/>
    </row>
    <row r="5" spans="1:66">
      <c r="A5" s="3"/>
      <c r="B5" s="61" t="s">
        <v>41</v>
      </c>
      <c r="C5" s="61"/>
      <c r="D5" s="19"/>
      <c r="E5" s="19"/>
      <c r="F5" s="19"/>
      <c r="G5" s="19"/>
      <c r="H5" s="19"/>
      <c r="I5" s="3"/>
      <c r="J5" s="3"/>
      <c r="K5" s="3"/>
      <c r="L5" s="3"/>
      <c r="M5" s="3"/>
      <c r="N5" s="3">
        <f>SUM(D5:M5)</f>
        <v>0</v>
      </c>
      <c r="O5" s="3"/>
      <c r="P5" s="3"/>
      <c r="Q5" s="3"/>
      <c r="R5" s="3"/>
      <c r="S5" s="3"/>
      <c r="T5" s="3"/>
      <c r="U5" s="3"/>
      <c r="V5" s="3"/>
      <c r="W5" s="3"/>
      <c r="X5" s="3"/>
      <c r="Y5" s="3">
        <f>N5</f>
        <v>0</v>
      </c>
      <c r="Z5" s="12">
        <v>0</v>
      </c>
      <c r="AA5" s="10"/>
      <c r="AB5" s="3"/>
      <c r="AC5" s="3"/>
      <c r="AD5" s="3"/>
      <c r="AE5" s="3"/>
      <c r="AF5" s="3"/>
      <c r="AG5" s="10">
        <f>SUM(AA5:AF5)</f>
        <v>0</v>
      </c>
      <c r="AH5" s="5">
        <v>0</v>
      </c>
      <c r="AI5" s="7"/>
      <c r="AJ5" s="7"/>
      <c r="AK5" s="7"/>
      <c r="AL5" s="7"/>
      <c r="AM5" s="7"/>
      <c r="AN5" s="7"/>
      <c r="AO5" s="7"/>
      <c r="AP5" s="7"/>
      <c r="AQ5" s="7"/>
      <c r="AR5" s="7"/>
      <c r="AS5" s="3"/>
      <c r="AT5" s="3"/>
      <c r="AU5" s="7">
        <f>SUM(AI5:AT5)</f>
        <v>0</v>
      </c>
      <c r="AV5" s="4">
        <v>0</v>
      </c>
      <c r="AW5" s="3"/>
      <c r="AX5" s="4">
        <v>0</v>
      </c>
      <c r="AY5" s="3">
        <v>0</v>
      </c>
      <c r="AZ5" s="4">
        <v>0</v>
      </c>
      <c r="BA5" s="4">
        <f t="shared" ref="BA5:BA18" si="0">SUM(AZ5,AX5,AV5,AH5,Z5)</f>
        <v>0</v>
      </c>
      <c r="BB5" s="9">
        <v>50</v>
      </c>
      <c r="BC5" s="4">
        <v>0</v>
      </c>
      <c r="BD5" s="4">
        <f>SUM(BA5,BC5)</f>
        <v>0</v>
      </c>
      <c r="BE5" s="4">
        <v>1</v>
      </c>
      <c r="BF5" s="15"/>
      <c r="BG5" s="31" t="s">
        <v>60</v>
      </c>
      <c r="BH5" s="36">
        <f>COUNTIF($Z$6:$Z$38,"&lt;75%")</f>
        <v>0</v>
      </c>
      <c r="BI5" s="17">
        <f>COUNTIF($AH$6:$AH$38,"&lt;75%")</f>
        <v>0</v>
      </c>
      <c r="BJ5" s="17">
        <f>COUNTIF($AV$6:$AV$38,"&lt;75%")</f>
        <v>0</v>
      </c>
      <c r="BK5" s="17">
        <f>COUNTIF($BA$6:$BA$38,"&lt;75")</f>
        <v>0</v>
      </c>
      <c r="BL5" s="17">
        <f>COUNTIF($BC$6:$BC$38,"&lt;75%")</f>
        <v>32</v>
      </c>
      <c r="BM5" s="17">
        <f>COUNTIF($BE$6:$BE$38,"&lt;75")</f>
        <v>0</v>
      </c>
      <c r="BN5" s="14"/>
    </row>
    <row r="6" spans="1:66">
      <c r="A6" s="3">
        <v>1</v>
      </c>
      <c r="B6" s="3"/>
      <c r="C6" s="3"/>
      <c r="D6" s="10"/>
      <c r="E6" s="3"/>
      <c r="F6" s="3"/>
      <c r="G6" s="3"/>
      <c r="H6" s="3"/>
      <c r="I6" s="3"/>
      <c r="J6" s="3"/>
      <c r="K6" s="3"/>
      <c r="L6" s="3"/>
      <c r="M6" s="3"/>
      <c r="N6" s="3">
        <f t="shared" ref="N6:N38" si="1">SUM(D6:M6)</f>
        <v>0</v>
      </c>
      <c r="O6" s="3">
        <f>IF(OR(D6="a", D6 = "A"),$D$5*(N6/$N$5),0)</f>
        <v>0</v>
      </c>
      <c r="P6" s="3">
        <f>IF(OR(E6="a", E6 = "A"),$E$5*(N6/$N$5),0)</f>
        <v>0</v>
      </c>
      <c r="Q6" s="3">
        <f>IF(OR(F6="a", F6 = "A"),$F$5*(N6/$N$5),0)</f>
        <v>0</v>
      </c>
      <c r="R6" s="3">
        <f>IF(OR(G6="a", G6 = "A"),$G$5*(N6/$N$5),0)</f>
        <v>0</v>
      </c>
      <c r="S6" s="3">
        <f>IF(OR(H6="a", H6 = "A"),$H$5*(N6/$N$5),0)</f>
        <v>0</v>
      </c>
      <c r="T6" s="3">
        <f>IF(OR(I6="a", I6 = "A"),$I$5*(N6/$N$5),0)</f>
        <v>0</v>
      </c>
      <c r="U6" s="3">
        <f>IF(OR(J6="a", J6 = "A"),$J$5*(N6/$N$5),0)</f>
        <v>0</v>
      </c>
      <c r="V6" s="3">
        <f>IF(OR(K6="a", K6 = "A"),$K$5*(N6/$N$5),0)</f>
        <v>0</v>
      </c>
      <c r="W6" s="3">
        <f>IF(OR(L6="a", L6 = "A"),$L$5*(N6/$N$5),0)</f>
        <v>0</v>
      </c>
      <c r="X6" s="3">
        <f>IF(OR(M6="a", M6 = "A"),$M$5*(N6/$N$5),0)</f>
        <v>0</v>
      </c>
      <c r="Y6" s="3">
        <f>ROUND(SUM(N6:X6),0)</f>
        <v>0</v>
      </c>
      <c r="Z6" s="3" t="e">
        <f>$Z$5*(Y6/$Y$5)</f>
        <v>#DIV/0!</v>
      </c>
      <c r="AA6" s="3"/>
      <c r="AB6" s="3"/>
      <c r="AC6" s="3"/>
      <c r="AD6" s="3"/>
      <c r="AE6" s="3"/>
      <c r="AF6" s="3"/>
      <c r="AG6" s="10">
        <f t="shared" ref="AG6:AG38" si="2">SUM(AA6:AF6)</f>
        <v>0</v>
      </c>
      <c r="AH6" s="3" t="e">
        <f>$AH$5 * (AG6/$AG$5)</f>
        <v>#DIV/0!</v>
      </c>
      <c r="AI6" s="3"/>
      <c r="AJ6" s="7"/>
      <c r="AK6" s="3"/>
      <c r="AL6" s="3"/>
      <c r="AM6" s="3"/>
      <c r="AN6" s="3"/>
      <c r="AO6" s="7"/>
      <c r="AP6" s="3"/>
      <c r="AQ6" s="3"/>
      <c r="AR6" s="3"/>
      <c r="AS6" s="3"/>
      <c r="AT6" s="3"/>
      <c r="AU6" s="7">
        <f t="shared" ref="AU6:AU38" si="3">SUM(AI6:AT6)</f>
        <v>0</v>
      </c>
      <c r="AV6" s="3" t="e">
        <f>$AV$5 * (AU6/$AU$5)</f>
        <v>#DIV/0!</v>
      </c>
      <c r="AW6" s="3"/>
      <c r="AX6" s="3" t="e">
        <f>$AX$5 * (AW6/$AW$5)</f>
        <v>#DIV/0!</v>
      </c>
      <c r="AY6" s="3"/>
      <c r="AZ6" s="3" t="e">
        <f>$AZ$5 * (AY6/$AY$5)</f>
        <v>#DIV/0!</v>
      </c>
      <c r="BA6" s="6" t="e">
        <f t="shared" si="0"/>
        <v>#DIV/0!</v>
      </c>
      <c r="BB6" s="36">
        <v>0</v>
      </c>
      <c r="BC6" s="3">
        <f>$BC$5 *(BB6/$BB$5)</f>
        <v>0</v>
      </c>
      <c r="BD6" s="8" t="e">
        <f>ROUND(SUM(BA6,BC6),0)</f>
        <v>#DIV/0!</v>
      </c>
      <c r="BE6" s="3" t="e">
        <f>VLOOKUP(BD6,tran50!$A$2:$O$183,HLOOKUP($Y$5,tran50!$A$1:$O$2,2,FALSE),FALSE)</f>
        <v>#DIV/0!</v>
      </c>
      <c r="BF6" s="16"/>
      <c r="BG6" s="32" t="s">
        <v>61</v>
      </c>
      <c r="BH6" s="36">
        <f>COUNTIFS($Z$6:$Z$38,"&lt;80%",$Z$6:$Z$38,"&gt;74%")</f>
        <v>0</v>
      </c>
      <c r="BI6" s="17">
        <f>COUNTIFS($AH$6:$AH$38,"&lt;80%",$AH$6:$AH$38,"&gt;74%")</f>
        <v>0</v>
      </c>
      <c r="BJ6" s="17">
        <f>COUNTIFS($AV$6:$AV$38,"&lt;80%",$AV$6:$AV$38,"&gt;74%")</f>
        <v>0</v>
      </c>
      <c r="BK6" s="17">
        <f>COUNTIFS($BA$6:$BA$38,"&lt;80",$BA$6:$BA$38,"&gt;74")</f>
        <v>0</v>
      </c>
      <c r="BL6" s="17">
        <f>COUNTIFS($BC$6:$BC$38,"&lt;80%",$BC$6:$BC$38,"&gt;74%")</f>
        <v>0</v>
      </c>
      <c r="BM6" s="17">
        <f>COUNTIFS($BE$6:$BE$38,"&lt;80",$BE$6:$BE$38,"&gt;74")</f>
        <v>0</v>
      </c>
      <c r="BN6" s="14"/>
    </row>
    <row r="7" spans="1:66">
      <c r="A7" s="3">
        <v>2</v>
      </c>
      <c r="B7" s="3"/>
      <c r="C7" s="3"/>
      <c r="D7" s="3"/>
      <c r="E7" s="3"/>
      <c r="F7" s="10"/>
      <c r="G7" s="3"/>
      <c r="H7" s="3"/>
      <c r="I7" s="3"/>
      <c r="J7" s="3"/>
      <c r="K7" s="3"/>
      <c r="L7" s="3"/>
      <c r="M7" s="3"/>
      <c r="N7" s="3">
        <f t="shared" si="1"/>
        <v>0</v>
      </c>
      <c r="O7" s="3">
        <f t="shared" ref="O7:O38" si="4">IF(OR(D7="a", D7 = "A"),$D$5*(N7/$N$5),0)</f>
        <v>0</v>
      </c>
      <c r="P7" s="3">
        <f t="shared" ref="P7:P38" si="5">IF(OR(E7="a", E7 = "A"),$E$5*(N7/$N$5),0)</f>
        <v>0</v>
      </c>
      <c r="Q7" s="3">
        <f t="shared" ref="Q7:Q38" si="6">IF(OR(F7="a", F7 = "A"),$F$5*(N7/$N$5),0)</f>
        <v>0</v>
      </c>
      <c r="R7" s="3">
        <f t="shared" ref="R7:R38" si="7">IF(OR(G7="a", G7 = "A"),$G$5*(N7/$N$5),0)</f>
        <v>0</v>
      </c>
      <c r="S7" s="3">
        <f t="shared" ref="S7:S38" si="8">IF(OR(H7="a", H7 = "A"),$H$5*(N7/$N$5),0)</f>
        <v>0</v>
      </c>
      <c r="T7" s="3">
        <f t="shared" ref="T7:T38" si="9">IF(OR(I7="a", I7 = "A"),$I$5*(N7/$N$5),0)</f>
        <v>0</v>
      </c>
      <c r="U7" s="3">
        <f t="shared" ref="U7:U38" si="10">IF(OR(J7="a", J7 = "A"),$J$5*(N7/$N$5),0)</f>
        <v>0</v>
      </c>
      <c r="V7" s="3">
        <f t="shared" ref="V7:V38" si="11">IF(OR(K7="a", K7 = "A"),$K$5*(N7/$N$5),0)</f>
        <v>0</v>
      </c>
      <c r="W7" s="3">
        <f t="shared" ref="W7:W38" si="12">IF(OR(L7="a", L7 = "A"),$L$5*(N7/$N$5),0)</f>
        <v>0</v>
      </c>
      <c r="X7" s="3">
        <f t="shared" ref="X7:X38" si="13">IF(OR(M7="a", M7 = "A"),$M$5*(N7/$N$5),0)</f>
        <v>0</v>
      </c>
      <c r="Y7" s="3">
        <f t="shared" ref="Y7:Y38" si="14">ROUND(SUM(N7:X7),0)</f>
        <v>0</v>
      </c>
      <c r="Z7" s="3" t="e">
        <f t="shared" ref="Z7:Z38" si="15">$Z$5*(Y7/$Y$5)</f>
        <v>#DIV/0!</v>
      </c>
      <c r="AA7" s="3"/>
      <c r="AB7" s="3"/>
      <c r="AC7" s="3"/>
      <c r="AD7" s="3"/>
      <c r="AE7" s="3"/>
      <c r="AF7" s="3"/>
      <c r="AG7" s="10">
        <f t="shared" si="2"/>
        <v>0</v>
      </c>
      <c r="AH7" s="3" t="e">
        <f t="shared" ref="AH7:AH38" si="16">$AH$5 * (AG7/$AG$5)</f>
        <v>#DIV/0!</v>
      </c>
      <c r="AI7" s="3"/>
      <c r="AJ7" s="7"/>
      <c r="AK7" s="3"/>
      <c r="AL7" s="3"/>
      <c r="AM7" s="3"/>
      <c r="AN7" s="3"/>
      <c r="AO7" s="7"/>
      <c r="AP7" s="3"/>
      <c r="AQ7" s="3"/>
      <c r="AR7" s="3"/>
      <c r="AS7" s="3"/>
      <c r="AT7" s="3"/>
      <c r="AU7" s="7">
        <f t="shared" si="3"/>
        <v>0</v>
      </c>
      <c r="AV7" s="3" t="e">
        <f t="shared" ref="AV7:AV38" si="17">$AV$5 * (AU7/$AU$5)</f>
        <v>#DIV/0!</v>
      </c>
      <c r="AW7" s="3"/>
      <c r="AX7" s="3" t="e">
        <f t="shared" ref="AX7:AX38" si="18">$AX$5 * (AW7/$AW$5)</f>
        <v>#DIV/0!</v>
      </c>
      <c r="AY7" s="3"/>
      <c r="AZ7" s="3" t="e">
        <f t="shared" ref="AZ7:AZ38" si="19">$AZ$5 * (AY7/$AY$5)</f>
        <v>#DIV/0!</v>
      </c>
      <c r="BA7" s="6" t="e">
        <f t="shared" si="0"/>
        <v>#DIV/0!</v>
      </c>
      <c r="BB7" s="36">
        <v>6</v>
      </c>
      <c r="BC7" s="3">
        <f t="shared" ref="BC7:BC38" si="20">$BC$5 *(BB7/$BB$5)</f>
        <v>0</v>
      </c>
      <c r="BD7" s="8" t="e">
        <f t="shared" ref="BD7:BD38" si="21">ROUND(SUM(BA7,BC7),0)</f>
        <v>#DIV/0!</v>
      </c>
      <c r="BE7" s="3" t="e">
        <f>VLOOKUP(BD7,tran50!$A$2:$O$183,HLOOKUP($Y$5,tran50!$A$1:$O$2,2,FALSE),FALSE)</f>
        <v>#DIV/0!</v>
      </c>
      <c r="BF7" s="16"/>
      <c r="BG7" s="33" t="s">
        <v>62</v>
      </c>
      <c r="BH7" s="36">
        <f>COUNTIFS($Z$6:$Z$38,"&lt;90%",$Z$6:$Z$38,"&gt;79%")</f>
        <v>0</v>
      </c>
      <c r="BI7" s="17">
        <f>COUNTIFS($AH$6:$AH$38,"&lt;90%",$AH$6:$AH$38,"&gt;79%")</f>
        <v>0</v>
      </c>
      <c r="BJ7" s="17">
        <f>COUNTIFS($AV$6:$AV$38,"&lt;90%",$AV$6:$AV$38,"&gt;79%")</f>
        <v>0</v>
      </c>
      <c r="BK7" s="17">
        <f>COUNTIFS($BA$6:$BA$38,"&lt;90",$BA$6:$BA$38,"&gt;79")</f>
        <v>0</v>
      </c>
      <c r="BL7" s="17">
        <f>COUNTIFS($BC$6:$BC$38,"&lt;90%",$BC$6:$BC$38,"&gt;79%")</f>
        <v>0</v>
      </c>
      <c r="BM7" s="17">
        <f>COUNTIFS($BE$6:$BE$38,"&lt;90",$BE$6:$BE$38,"&gt;79")</f>
        <v>0</v>
      </c>
      <c r="BN7" s="14"/>
    </row>
    <row r="8" spans="1:66">
      <c r="A8" s="3">
        <v>3</v>
      </c>
      <c r="B8" s="3"/>
      <c r="C8" s="3"/>
      <c r="D8" s="3"/>
      <c r="E8" s="3"/>
      <c r="F8" s="3"/>
      <c r="G8" s="10"/>
      <c r="H8" s="3"/>
      <c r="I8" s="3"/>
      <c r="J8" s="3"/>
      <c r="K8" s="3"/>
      <c r="L8" s="3"/>
      <c r="M8" s="3"/>
      <c r="N8" s="3">
        <f t="shared" si="1"/>
        <v>0</v>
      </c>
      <c r="O8" s="3">
        <f t="shared" si="4"/>
        <v>0</v>
      </c>
      <c r="P8" s="3">
        <f t="shared" si="5"/>
        <v>0</v>
      </c>
      <c r="Q8" s="3">
        <f t="shared" si="6"/>
        <v>0</v>
      </c>
      <c r="R8" s="3">
        <f t="shared" si="7"/>
        <v>0</v>
      </c>
      <c r="S8" s="3">
        <f t="shared" si="8"/>
        <v>0</v>
      </c>
      <c r="T8" s="3">
        <f t="shared" si="9"/>
        <v>0</v>
      </c>
      <c r="U8" s="3">
        <f t="shared" si="10"/>
        <v>0</v>
      </c>
      <c r="V8" s="3">
        <f t="shared" si="11"/>
        <v>0</v>
      </c>
      <c r="W8" s="3">
        <f t="shared" si="12"/>
        <v>0</v>
      </c>
      <c r="X8" s="3">
        <f t="shared" si="13"/>
        <v>0</v>
      </c>
      <c r="Y8" s="3">
        <f t="shared" si="14"/>
        <v>0</v>
      </c>
      <c r="Z8" s="3" t="e">
        <f t="shared" si="15"/>
        <v>#DIV/0!</v>
      </c>
      <c r="AA8" s="3"/>
      <c r="AB8" s="3"/>
      <c r="AC8" s="3"/>
      <c r="AD8" s="3"/>
      <c r="AE8" s="3"/>
      <c r="AF8" s="3"/>
      <c r="AG8" s="10">
        <f t="shared" si="2"/>
        <v>0</v>
      </c>
      <c r="AH8" s="3" t="e">
        <f t="shared" si="16"/>
        <v>#DIV/0!</v>
      </c>
      <c r="AI8" s="3"/>
      <c r="AJ8" s="7"/>
      <c r="AK8" s="3"/>
      <c r="AL8" s="3"/>
      <c r="AM8" s="3"/>
      <c r="AN8" s="3"/>
      <c r="AO8" s="7"/>
      <c r="AP8" s="3"/>
      <c r="AQ8" s="3"/>
      <c r="AR8" s="3"/>
      <c r="AS8" s="3"/>
      <c r="AT8" s="3"/>
      <c r="AU8" s="7">
        <f t="shared" si="3"/>
        <v>0</v>
      </c>
      <c r="AV8" s="3" t="e">
        <f t="shared" si="17"/>
        <v>#DIV/0!</v>
      </c>
      <c r="AW8" s="3"/>
      <c r="AX8" s="3" t="e">
        <f t="shared" si="18"/>
        <v>#DIV/0!</v>
      </c>
      <c r="AY8" s="3"/>
      <c r="AZ8" s="3" t="e">
        <f t="shared" si="19"/>
        <v>#DIV/0!</v>
      </c>
      <c r="BA8" s="6" t="e">
        <f t="shared" si="0"/>
        <v>#DIV/0!</v>
      </c>
      <c r="BB8" s="36">
        <v>38</v>
      </c>
      <c r="BC8" s="3">
        <f t="shared" si="20"/>
        <v>0</v>
      </c>
      <c r="BD8" s="8" t="e">
        <f t="shared" si="21"/>
        <v>#DIV/0!</v>
      </c>
      <c r="BE8" s="3" t="e">
        <f>VLOOKUP(BD8,tran50!$A$2:$O$183,HLOOKUP($Y$5,tran50!$A$1:$O$2,2,FALSE),FALSE)</f>
        <v>#DIV/0!</v>
      </c>
      <c r="BF8" s="16"/>
      <c r="BG8" s="34" t="s">
        <v>63</v>
      </c>
      <c r="BH8" s="36">
        <f>COUNTIF($Z$6:$Z$38,"&gt;89")</f>
        <v>0</v>
      </c>
      <c r="BI8" s="17">
        <f>COUNTIF($AH$6:$AH$38,"&gt;89")</f>
        <v>0</v>
      </c>
      <c r="BJ8" s="17">
        <f>COUNTIF($AV$6:$AV$38,"&gt;89%")</f>
        <v>0</v>
      </c>
      <c r="BK8" s="17">
        <f>COUNTIF($BA$6:$BA$38,"&gt;89")</f>
        <v>0</v>
      </c>
      <c r="BL8" s="17">
        <f>COUNTIF($BC$6:$BC$38,"&gt;89%")</f>
        <v>0</v>
      </c>
      <c r="BM8" s="17">
        <f>COUNTIF($BE$6:$BE$38,"&gt;89")</f>
        <v>0</v>
      </c>
      <c r="BN8" s="14"/>
    </row>
    <row r="9" spans="1:66">
      <c r="A9" s="3">
        <v>4</v>
      </c>
      <c r="B9" s="3"/>
      <c r="C9" s="3"/>
      <c r="D9" s="3"/>
      <c r="E9" s="3"/>
      <c r="F9" s="3"/>
      <c r="G9" s="3"/>
      <c r="H9" s="10"/>
      <c r="I9" s="3"/>
      <c r="J9" s="3"/>
      <c r="K9" s="3"/>
      <c r="L9" s="3"/>
      <c r="M9" s="3"/>
      <c r="N9" s="3">
        <f t="shared" si="1"/>
        <v>0</v>
      </c>
      <c r="O9" s="3">
        <f t="shared" si="4"/>
        <v>0</v>
      </c>
      <c r="P9" s="3">
        <f t="shared" si="5"/>
        <v>0</v>
      </c>
      <c r="Q9" s="3">
        <f t="shared" si="6"/>
        <v>0</v>
      </c>
      <c r="R9" s="3">
        <f t="shared" si="7"/>
        <v>0</v>
      </c>
      <c r="S9" s="3">
        <f t="shared" si="8"/>
        <v>0</v>
      </c>
      <c r="T9" s="3">
        <f t="shared" si="9"/>
        <v>0</v>
      </c>
      <c r="U9" s="3">
        <f t="shared" si="10"/>
        <v>0</v>
      </c>
      <c r="V9" s="3">
        <f t="shared" si="11"/>
        <v>0</v>
      </c>
      <c r="W9" s="3">
        <f t="shared" si="12"/>
        <v>0</v>
      </c>
      <c r="X9" s="3">
        <f t="shared" si="13"/>
        <v>0</v>
      </c>
      <c r="Y9" s="3">
        <f t="shared" si="14"/>
        <v>0</v>
      </c>
      <c r="Z9" s="3" t="e">
        <f t="shared" si="15"/>
        <v>#DIV/0!</v>
      </c>
      <c r="AA9" s="3"/>
      <c r="AB9" s="3"/>
      <c r="AC9" s="3"/>
      <c r="AD9" s="3"/>
      <c r="AE9" s="3"/>
      <c r="AF9" s="3"/>
      <c r="AG9" s="10">
        <f t="shared" si="2"/>
        <v>0</v>
      </c>
      <c r="AH9" s="3" t="e">
        <f t="shared" si="16"/>
        <v>#DIV/0!</v>
      </c>
      <c r="AI9" s="3"/>
      <c r="AJ9" s="7"/>
      <c r="AK9" s="3"/>
      <c r="AL9" s="3"/>
      <c r="AM9" s="3"/>
      <c r="AN9" s="3"/>
      <c r="AO9" s="7"/>
      <c r="AP9" s="3"/>
      <c r="AQ9" s="3"/>
      <c r="AR9" s="3"/>
      <c r="AS9" s="3"/>
      <c r="AT9" s="3"/>
      <c r="AU9" s="7">
        <f t="shared" si="3"/>
        <v>0</v>
      </c>
      <c r="AV9" s="3" t="e">
        <f t="shared" si="17"/>
        <v>#DIV/0!</v>
      </c>
      <c r="AW9" s="3"/>
      <c r="AX9" s="3" t="e">
        <f t="shared" si="18"/>
        <v>#DIV/0!</v>
      </c>
      <c r="AY9" s="3"/>
      <c r="AZ9" s="3" t="e">
        <f t="shared" si="19"/>
        <v>#DIV/0!</v>
      </c>
      <c r="BA9" s="6" t="e">
        <f t="shared" si="0"/>
        <v>#DIV/0!</v>
      </c>
      <c r="BB9" s="36">
        <v>50</v>
      </c>
      <c r="BC9" s="3">
        <f t="shared" si="20"/>
        <v>0</v>
      </c>
      <c r="BD9" s="8" t="e">
        <f t="shared" si="21"/>
        <v>#DIV/0!</v>
      </c>
      <c r="BE9" s="3" t="e">
        <f>VLOOKUP(BD9,tran50!$A$2:$O$183,HLOOKUP($Y$5,tran50!$A$1:$O$2,2,FALSE),FALSE)</f>
        <v>#DIV/0!</v>
      </c>
      <c r="BF9" s="16"/>
      <c r="BL9" s="13"/>
      <c r="BN9" s="14"/>
    </row>
    <row r="10" spans="1:66">
      <c r="A10" s="3">
        <v>5</v>
      </c>
      <c r="B10" s="3"/>
      <c r="C10" s="3"/>
      <c r="D10" s="3"/>
      <c r="E10" s="3"/>
      <c r="F10" s="3"/>
      <c r="G10" s="3"/>
      <c r="H10" s="3"/>
      <c r="I10" s="10"/>
      <c r="J10" s="3"/>
      <c r="K10" s="3"/>
      <c r="L10" s="3"/>
      <c r="M10" s="3"/>
      <c r="N10" s="3">
        <f t="shared" si="1"/>
        <v>0</v>
      </c>
      <c r="O10" s="3">
        <f t="shared" si="4"/>
        <v>0</v>
      </c>
      <c r="P10" s="3">
        <f t="shared" si="5"/>
        <v>0</v>
      </c>
      <c r="Q10" s="3">
        <f t="shared" si="6"/>
        <v>0</v>
      </c>
      <c r="R10" s="3">
        <f t="shared" si="7"/>
        <v>0</v>
      </c>
      <c r="S10" s="3">
        <f t="shared" si="8"/>
        <v>0</v>
      </c>
      <c r="T10" s="3">
        <f t="shared" si="9"/>
        <v>0</v>
      </c>
      <c r="U10" s="3">
        <f t="shared" si="10"/>
        <v>0</v>
      </c>
      <c r="V10" s="3">
        <f t="shared" si="11"/>
        <v>0</v>
      </c>
      <c r="W10" s="3">
        <f t="shared" si="12"/>
        <v>0</v>
      </c>
      <c r="X10" s="3">
        <f t="shared" si="13"/>
        <v>0</v>
      </c>
      <c r="Y10" s="3">
        <f t="shared" si="14"/>
        <v>0</v>
      </c>
      <c r="Z10" s="3" t="e">
        <f t="shared" si="15"/>
        <v>#DIV/0!</v>
      </c>
      <c r="AA10" s="3"/>
      <c r="AB10" s="3"/>
      <c r="AC10" s="3"/>
      <c r="AD10" s="3"/>
      <c r="AE10" s="3"/>
      <c r="AF10" s="3"/>
      <c r="AG10" s="10">
        <f t="shared" si="2"/>
        <v>0</v>
      </c>
      <c r="AH10" s="3" t="e">
        <f t="shared" si="16"/>
        <v>#DIV/0!</v>
      </c>
      <c r="AI10" s="3"/>
      <c r="AJ10" s="7"/>
      <c r="AK10" s="3"/>
      <c r="AL10" s="3"/>
      <c r="AM10" s="3"/>
      <c r="AN10" s="3"/>
      <c r="AO10" s="7"/>
      <c r="AP10" s="3"/>
      <c r="AQ10" s="3"/>
      <c r="AR10" s="3"/>
      <c r="AS10" s="3"/>
      <c r="AT10" s="3"/>
      <c r="AU10" s="7">
        <f t="shared" si="3"/>
        <v>0</v>
      </c>
      <c r="AV10" s="3" t="e">
        <f t="shared" si="17"/>
        <v>#DIV/0!</v>
      </c>
      <c r="AW10" s="3"/>
      <c r="AX10" s="3" t="e">
        <f t="shared" si="18"/>
        <v>#DIV/0!</v>
      </c>
      <c r="AY10" s="3"/>
      <c r="AZ10" s="3" t="e">
        <f t="shared" si="19"/>
        <v>#DIV/0!</v>
      </c>
      <c r="BA10" s="6" t="e">
        <f t="shared" si="0"/>
        <v>#DIV/0!</v>
      </c>
      <c r="BB10" s="36">
        <v>30</v>
      </c>
      <c r="BC10" s="3">
        <f t="shared" si="20"/>
        <v>0</v>
      </c>
      <c r="BD10" s="8" t="e">
        <f t="shared" si="21"/>
        <v>#DIV/0!</v>
      </c>
      <c r="BE10" s="3" t="e">
        <f>VLOOKUP(BD10,tran50!$A$2:$O$183,HLOOKUP($Y$5,tran50!$A$1:$O$2,2,FALSE),FALSE)</f>
        <v>#DIV/0!</v>
      </c>
      <c r="BF10" s="16"/>
      <c r="BL10" s="13"/>
      <c r="BN10" s="14"/>
    </row>
    <row r="11" spans="1:66">
      <c r="A11" s="3">
        <v>6</v>
      </c>
      <c r="B11" s="3"/>
      <c r="C11" s="3"/>
      <c r="D11" s="3"/>
      <c r="E11" s="3"/>
      <c r="F11" s="3"/>
      <c r="G11" s="3"/>
      <c r="H11" s="3"/>
      <c r="I11" s="3"/>
      <c r="J11" s="10"/>
      <c r="K11" s="3"/>
      <c r="L11" s="3"/>
      <c r="M11" s="3"/>
      <c r="N11" s="3">
        <f t="shared" si="1"/>
        <v>0</v>
      </c>
      <c r="O11" s="3">
        <f t="shared" si="4"/>
        <v>0</v>
      </c>
      <c r="P11" s="3">
        <f t="shared" si="5"/>
        <v>0</v>
      </c>
      <c r="Q11" s="3">
        <f t="shared" si="6"/>
        <v>0</v>
      </c>
      <c r="R11" s="3">
        <f t="shared" si="7"/>
        <v>0</v>
      </c>
      <c r="S11" s="3">
        <f t="shared" si="8"/>
        <v>0</v>
      </c>
      <c r="T11" s="3">
        <f t="shared" si="9"/>
        <v>0</v>
      </c>
      <c r="U11" s="3">
        <f t="shared" si="10"/>
        <v>0</v>
      </c>
      <c r="V11" s="3">
        <f t="shared" si="11"/>
        <v>0</v>
      </c>
      <c r="W11" s="3">
        <f t="shared" si="12"/>
        <v>0</v>
      </c>
      <c r="X11" s="3">
        <f t="shared" si="13"/>
        <v>0</v>
      </c>
      <c r="Y11" s="3">
        <f t="shared" si="14"/>
        <v>0</v>
      </c>
      <c r="Z11" s="3" t="e">
        <f t="shared" si="15"/>
        <v>#DIV/0!</v>
      </c>
      <c r="AA11" s="3"/>
      <c r="AB11" s="3"/>
      <c r="AC11" s="3"/>
      <c r="AD11" s="3"/>
      <c r="AE11" s="3"/>
      <c r="AF11" s="3"/>
      <c r="AG11" s="10">
        <f t="shared" si="2"/>
        <v>0</v>
      </c>
      <c r="AH11" s="3" t="e">
        <f t="shared" si="16"/>
        <v>#DIV/0!</v>
      </c>
      <c r="AI11" s="3"/>
      <c r="AJ11" s="7"/>
      <c r="AK11" s="3"/>
      <c r="AL11" s="3"/>
      <c r="AM11" s="3"/>
      <c r="AN11" s="3"/>
      <c r="AO11" s="7"/>
      <c r="AP11" s="3"/>
      <c r="AQ11" s="3"/>
      <c r="AR11" s="3"/>
      <c r="AS11" s="3"/>
      <c r="AT11" s="3"/>
      <c r="AU11" s="7">
        <f t="shared" si="3"/>
        <v>0</v>
      </c>
      <c r="AV11" s="3" t="e">
        <f t="shared" si="17"/>
        <v>#DIV/0!</v>
      </c>
      <c r="AW11" s="3"/>
      <c r="AX11" s="3" t="e">
        <f t="shared" si="18"/>
        <v>#DIV/0!</v>
      </c>
      <c r="AY11" s="3"/>
      <c r="AZ11" s="3" t="e">
        <f t="shared" si="19"/>
        <v>#DIV/0!</v>
      </c>
      <c r="BA11" s="6" t="e">
        <f t="shared" si="0"/>
        <v>#DIV/0!</v>
      </c>
      <c r="BB11" s="36">
        <v>41</v>
      </c>
      <c r="BC11" s="3">
        <f t="shared" si="20"/>
        <v>0</v>
      </c>
      <c r="BD11" s="8" t="e">
        <f t="shared" si="21"/>
        <v>#DIV/0!</v>
      </c>
      <c r="BE11" s="3" t="e">
        <f>VLOOKUP(BD11,tran50!$A$2:$O$183,HLOOKUP($Y$5,tran50!$A$1:$O$2,2,FALSE),FALSE)</f>
        <v>#DIV/0!</v>
      </c>
      <c r="BF11" s="16"/>
      <c r="BG11" s="3"/>
      <c r="BN11" s="14"/>
    </row>
    <row r="12" spans="1:66">
      <c r="A12" s="3">
        <v>7</v>
      </c>
      <c r="B12" s="3"/>
      <c r="C12" s="3"/>
      <c r="D12" s="3"/>
      <c r="E12" s="3"/>
      <c r="F12" s="3"/>
      <c r="G12" s="3"/>
      <c r="H12" s="3"/>
      <c r="I12" s="3"/>
      <c r="J12" s="3"/>
      <c r="K12" s="10"/>
      <c r="L12" s="3"/>
      <c r="M12" s="3"/>
      <c r="N12" s="3">
        <f t="shared" si="1"/>
        <v>0</v>
      </c>
      <c r="O12" s="3">
        <f t="shared" si="4"/>
        <v>0</v>
      </c>
      <c r="P12" s="3">
        <f t="shared" si="5"/>
        <v>0</v>
      </c>
      <c r="Q12" s="3">
        <f t="shared" si="6"/>
        <v>0</v>
      </c>
      <c r="R12" s="3">
        <f t="shared" si="7"/>
        <v>0</v>
      </c>
      <c r="S12" s="3">
        <f t="shared" si="8"/>
        <v>0</v>
      </c>
      <c r="T12" s="3">
        <f t="shared" si="9"/>
        <v>0</v>
      </c>
      <c r="U12" s="3">
        <f t="shared" si="10"/>
        <v>0</v>
      </c>
      <c r="V12" s="3">
        <f t="shared" si="11"/>
        <v>0</v>
      </c>
      <c r="W12" s="3">
        <f t="shared" si="12"/>
        <v>0</v>
      </c>
      <c r="X12" s="3">
        <f t="shared" si="13"/>
        <v>0</v>
      </c>
      <c r="Y12" s="3">
        <f t="shared" si="14"/>
        <v>0</v>
      </c>
      <c r="Z12" s="3" t="e">
        <f t="shared" si="15"/>
        <v>#DIV/0!</v>
      </c>
      <c r="AA12" s="3"/>
      <c r="AB12" s="3"/>
      <c r="AC12" s="3"/>
      <c r="AD12" s="3"/>
      <c r="AE12" s="3"/>
      <c r="AF12" s="3"/>
      <c r="AG12" s="10">
        <f t="shared" si="2"/>
        <v>0</v>
      </c>
      <c r="AH12" s="3" t="e">
        <f t="shared" si="16"/>
        <v>#DIV/0!</v>
      </c>
      <c r="AI12" s="3"/>
      <c r="AJ12" s="7"/>
      <c r="AK12" s="3"/>
      <c r="AL12" s="3"/>
      <c r="AM12" s="3"/>
      <c r="AN12" s="3"/>
      <c r="AO12" s="7"/>
      <c r="AP12" s="3"/>
      <c r="AQ12" s="3"/>
      <c r="AR12" s="3"/>
      <c r="AS12" s="3"/>
      <c r="AT12" s="3"/>
      <c r="AU12" s="7">
        <f t="shared" si="3"/>
        <v>0</v>
      </c>
      <c r="AV12" s="3" t="e">
        <f t="shared" si="17"/>
        <v>#DIV/0!</v>
      </c>
      <c r="AW12" s="3"/>
      <c r="AX12" s="3" t="e">
        <f t="shared" si="18"/>
        <v>#DIV/0!</v>
      </c>
      <c r="AY12" s="3"/>
      <c r="AZ12" s="3" t="e">
        <f t="shared" si="19"/>
        <v>#DIV/0!</v>
      </c>
      <c r="BA12" s="6" t="e">
        <f t="shared" si="0"/>
        <v>#DIV/0!</v>
      </c>
      <c r="BB12" s="36">
        <v>49</v>
      </c>
      <c r="BC12" s="3">
        <f t="shared" si="20"/>
        <v>0</v>
      </c>
      <c r="BD12" s="8" t="e">
        <f t="shared" si="21"/>
        <v>#DIV/0!</v>
      </c>
      <c r="BE12" s="3" t="e">
        <f>VLOOKUP(BD12,tran50!$A$2:$O$183,HLOOKUP($Y$5,tran50!$A$1:$O$2,2,FALSE),FALSE)</f>
        <v>#DIV/0!</v>
      </c>
      <c r="BF12" s="28"/>
      <c r="BG12" s="13"/>
      <c r="BN12" s="14"/>
    </row>
    <row r="13" spans="1:66">
      <c r="A13" s="3">
        <v>8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10"/>
      <c r="M13" s="3"/>
      <c r="N13" s="3">
        <f t="shared" si="1"/>
        <v>0</v>
      </c>
      <c r="O13" s="3">
        <f t="shared" si="4"/>
        <v>0</v>
      </c>
      <c r="P13" s="3">
        <f t="shared" si="5"/>
        <v>0</v>
      </c>
      <c r="Q13" s="3">
        <f t="shared" si="6"/>
        <v>0</v>
      </c>
      <c r="R13" s="3">
        <f t="shared" si="7"/>
        <v>0</v>
      </c>
      <c r="S13" s="3">
        <f t="shared" si="8"/>
        <v>0</v>
      </c>
      <c r="T13" s="3">
        <f t="shared" si="9"/>
        <v>0</v>
      </c>
      <c r="U13" s="3">
        <f t="shared" si="10"/>
        <v>0</v>
      </c>
      <c r="V13" s="3">
        <f t="shared" si="11"/>
        <v>0</v>
      </c>
      <c r="W13" s="3">
        <f t="shared" si="12"/>
        <v>0</v>
      </c>
      <c r="X13" s="3">
        <f t="shared" si="13"/>
        <v>0</v>
      </c>
      <c r="Y13" s="3">
        <f t="shared" si="14"/>
        <v>0</v>
      </c>
      <c r="Z13" s="3" t="e">
        <f t="shared" si="15"/>
        <v>#DIV/0!</v>
      </c>
      <c r="AA13" s="3"/>
      <c r="AB13" s="3"/>
      <c r="AC13" s="3"/>
      <c r="AD13" s="3"/>
      <c r="AE13" s="3"/>
      <c r="AF13" s="3"/>
      <c r="AG13" s="10">
        <f t="shared" si="2"/>
        <v>0</v>
      </c>
      <c r="AH13" s="3" t="e">
        <f t="shared" si="16"/>
        <v>#DIV/0!</v>
      </c>
      <c r="AI13" s="3"/>
      <c r="AJ13" s="7"/>
      <c r="AK13" s="3"/>
      <c r="AL13" s="3"/>
      <c r="AM13" s="3"/>
      <c r="AN13" s="3"/>
      <c r="AO13" s="7"/>
      <c r="AP13" s="3"/>
      <c r="AQ13" s="3"/>
      <c r="AR13" s="3"/>
      <c r="AS13" s="3"/>
      <c r="AT13" s="3"/>
      <c r="AU13" s="7">
        <f t="shared" si="3"/>
        <v>0</v>
      </c>
      <c r="AV13" s="3" t="e">
        <f t="shared" si="17"/>
        <v>#DIV/0!</v>
      </c>
      <c r="AW13" s="3"/>
      <c r="AX13" s="3" t="e">
        <f t="shared" si="18"/>
        <v>#DIV/0!</v>
      </c>
      <c r="AY13" s="3"/>
      <c r="AZ13" s="3" t="e">
        <f t="shared" si="19"/>
        <v>#DIV/0!</v>
      </c>
      <c r="BA13" s="6" t="e">
        <f t="shared" si="0"/>
        <v>#DIV/0!</v>
      </c>
      <c r="BB13" s="36">
        <v>42</v>
      </c>
      <c r="BC13" s="3">
        <f t="shared" si="20"/>
        <v>0</v>
      </c>
      <c r="BD13" s="8" t="e">
        <f t="shared" si="21"/>
        <v>#DIV/0!</v>
      </c>
      <c r="BE13" s="3" t="e">
        <f>VLOOKUP(BD13,tran50!$A$2:$O$183,HLOOKUP($Y$5,tran50!$A$1:$O$2,2,FALSE),FALSE)</f>
        <v>#DIV/0!</v>
      </c>
      <c r="BF13" s="16"/>
      <c r="BN13" s="14"/>
    </row>
    <row r="14" spans="1:66">
      <c r="A14" s="3">
        <v>9</v>
      </c>
      <c r="B14" s="3"/>
      <c r="C14" s="3"/>
      <c r="D14" s="10"/>
      <c r="E14" s="3"/>
      <c r="F14" s="3"/>
      <c r="G14" s="3"/>
      <c r="H14" s="3"/>
      <c r="I14" s="3"/>
      <c r="J14" s="3"/>
      <c r="K14" s="3"/>
      <c r="L14" s="3"/>
      <c r="M14" s="10"/>
      <c r="N14" s="3">
        <f t="shared" si="1"/>
        <v>0</v>
      </c>
      <c r="O14" s="3">
        <f t="shared" si="4"/>
        <v>0</v>
      </c>
      <c r="P14" s="3">
        <f t="shared" si="5"/>
        <v>0</v>
      </c>
      <c r="Q14" s="3">
        <f t="shared" si="6"/>
        <v>0</v>
      </c>
      <c r="R14" s="3">
        <f t="shared" si="7"/>
        <v>0</v>
      </c>
      <c r="S14" s="3">
        <f t="shared" si="8"/>
        <v>0</v>
      </c>
      <c r="T14" s="3">
        <f t="shared" si="9"/>
        <v>0</v>
      </c>
      <c r="U14" s="3">
        <f t="shared" si="10"/>
        <v>0</v>
      </c>
      <c r="V14" s="3">
        <f t="shared" si="11"/>
        <v>0</v>
      </c>
      <c r="W14" s="3">
        <f t="shared" si="12"/>
        <v>0</v>
      </c>
      <c r="X14" s="3">
        <f t="shared" si="13"/>
        <v>0</v>
      </c>
      <c r="Y14" s="3">
        <f t="shared" si="14"/>
        <v>0</v>
      </c>
      <c r="Z14" s="3" t="e">
        <f t="shared" si="15"/>
        <v>#DIV/0!</v>
      </c>
      <c r="AA14" s="3"/>
      <c r="AB14" s="3"/>
      <c r="AC14" s="3"/>
      <c r="AD14" s="3"/>
      <c r="AE14" s="3"/>
      <c r="AF14" s="3"/>
      <c r="AG14" s="10">
        <f t="shared" si="2"/>
        <v>0</v>
      </c>
      <c r="AH14" s="3" t="e">
        <f t="shared" si="16"/>
        <v>#DIV/0!</v>
      </c>
      <c r="AI14" s="3"/>
      <c r="AJ14" s="7"/>
      <c r="AK14" s="3"/>
      <c r="AL14" s="3"/>
      <c r="AM14" s="3"/>
      <c r="AN14" s="3"/>
      <c r="AO14" s="7"/>
      <c r="AP14" s="3"/>
      <c r="AQ14" s="3"/>
      <c r="AR14" s="3"/>
      <c r="AS14" s="3"/>
      <c r="AT14" s="3"/>
      <c r="AU14" s="7">
        <f t="shared" si="3"/>
        <v>0</v>
      </c>
      <c r="AV14" s="3" t="e">
        <f t="shared" si="17"/>
        <v>#DIV/0!</v>
      </c>
      <c r="AW14" s="3"/>
      <c r="AX14" s="3" t="e">
        <f t="shared" si="18"/>
        <v>#DIV/0!</v>
      </c>
      <c r="AY14" s="3"/>
      <c r="AZ14" s="3" t="e">
        <f t="shared" si="19"/>
        <v>#DIV/0!</v>
      </c>
      <c r="BA14" s="6" t="e">
        <f t="shared" si="0"/>
        <v>#DIV/0!</v>
      </c>
      <c r="BB14" s="36">
        <v>33</v>
      </c>
      <c r="BC14" s="3">
        <f t="shared" si="20"/>
        <v>0</v>
      </c>
      <c r="BD14" s="8" t="e">
        <f t="shared" si="21"/>
        <v>#DIV/0!</v>
      </c>
      <c r="BE14" s="3" t="e">
        <f>VLOOKUP(BD14,tran50!$A$2:$O$183,HLOOKUP($Y$5,tran50!$A$1:$O$2,2,FALSE),FALSE)</f>
        <v>#DIV/0!</v>
      </c>
      <c r="BF14" s="16"/>
      <c r="BN14" s="14"/>
    </row>
    <row r="15" spans="1:66">
      <c r="A15" s="3">
        <v>10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>
        <f t="shared" si="1"/>
        <v>0</v>
      </c>
      <c r="O15" s="3">
        <f t="shared" si="4"/>
        <v>0</v>
      </c>
      <c r="P15" s="3">
        <f t="shared" si="5"/>
        <v>0</v>
      </c>
      <c r="Q15" s="3">
        <f t="shared" si="6"/>
        <v>0</v>
      </c>
      <c r="R15" s="3">
        <f t="shared" si="7"/>
        <v>0</v>
      </c>
      <c r="S15" s="3">
        <f t="shared" si="8"/>
        <v>0</v>
      </c>
      <c r="T15" s="3">
        <f t="shared" si="9"/>
        <v>0</v>
      </c>
      <c r="U15" s="3">
        <f t="shared" si="10"/>
        <v>0</v>
      </c>
      <c r="V15" s="3">
        <f t="shared" si="11"/>
        <v>0</v>
      </c>
      <c r="W15" s="3">
        <f t="shared" si="12"/>
        <v>0</v>
      </c>
      <c r="X15" s="3">
        <f t="shared" si="13"/>
        <v>0</v>
      </c>
      <c r="Y15" s="3">
        <f t="shared" si="14"/>
        <v>0</v>
      </c>
      <c r="Z15" s="3" t="e">
        <f t="shared" si="15"/>
        <v>#DIV/0!</v>
      </c>
      <c r="AA15" s="3"/>
      <c r="AB15" s="3"/>
      <c r="AC15" s="3"/>
      <c r="AD15" s="3"/>
      <c r="AE15" s="3"/>
      <c r="AF15" s="3"/>
      <c r="AG15" s="10">
        <f t="shared" si="2"/>
        <v>0</v>
      </c>
      <c r="AH15" s="3" t="e">
        <f t="shared" si="16"/>
        <v>#DIV/0!</v>
      </c>
      <c r="AI15" s="3"/>
      <c r="AJ15" s="7"/>
      <c r="AK15" s="3"/>
      <c r="AL15" s="3"/>
      <c r="AM15" s="3"/>
      <c r="AN15" s="3"/>
      <c r="AO15" s="7"/>
      <c r="AP15" s="3"/>
      <c r="AQ15" s="3"/>
      <c r="AR15" s="3"/>
      <c r="AS15" s="3"/>
      <c r="AT15" s="3"/>
      <c r="AU15" s="7">
        <f t="shared" si="3"/>
        <v>0</v>
      </c>
      <c r="AV15" s="3" t="e">
        <f t="shared" si="17"/>
        <v>#DIV/0!</v>
      </c>
      <c r="AW15" s="3"/>
      <c r="AX15" s="3" t="e">
        <f t="shared" si="18"/>
        <v>#DIV/0!</v>
      </c>
      <c r="AY15" s="3"/>
      <c r="AZ15" s="3" t="e">
        <f t="shared" si="19"/>
        <v>#DIV/0!</v>
      </c>
      <c r="BA15" s="6" t="e">
        <f t="shared" si="0"/>
        <v>#DIV/0!</v>
      </c>
      <c r="BB15" s="36">
        <v>22</v>
      </c>
      <c r="BC15" s="3">
        <f t="shared" si="20"/>
        <v>0</v>
      </c>
      <c r="BD15" s="8" t="e">
        <f t="shared" si="21"/>
        <v>#DIV/0!</v>
      </c>
      <c r="BE15" s="3" t="e">
        <f>VLOOKUP(BD15,tran50!$A$2:$O$183,HLOOKUP($Y$5,tran50!$A$1:$O$2,2,FALSE),FALSE)</f>
        <v>#DIV/0!</v>
      </c>
      <c r="BF15" s="16"/>
      <c r="BN15" s="14"/>
    </row>
    <row r="16" spans="1:66">
      <c r="A16" s="3">
        <v>11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>
        <f t="shared" si="1"/>
        <v>0</v>
      </c>
      <c r="O16" s="3">
        <f t="shared" si="4"/>
        <v>0</v>
      </c>
      <c r="P16" s="3">
        <f t="shared" si="5"/>
        <v>0</v>
      </c>
      <c r="Q16" s="3">
        <f t="shared" si="6"/>
        <v>0</v>
      </c>
      <c r="R16" s="3">
        <f t="shared" si="7"/>
        <v>0</v>
      </c>
      <c r="S16" s="3">
        <f t="shared" si="8"/>
        <v>0</v>
      </c>
      <c r="T16" s="3">
        <f t="shared" si="9"/>
        <v>0</v>
      </c>
      <c r="U16" s="3">
        <f t="shared" si="10"/>
        <v>0</v>
      </c>
      <c r="V16" s="3">
        <f t="shared" si="11"/>
        <v>0</v>
      </c>
      <c r="W16" s="3">
        <f t="shared" si="12"/>
        <v>0</v>
      </c>
      <c r="X16" s="3">
        <f t="shared" si="13"/>
        <v>0</v>
      </c>
      <c r="Y16" s="3">
        <f t="shared" si="14"/>
        <v>0</v>
      </c>
      <c r="Z16" s="3" t="e">
        <f t="shared" si="15"/>
        <v>#DIV/0!</v>
      </c>
      <c r="AA16" s="3"/>
      <c r="AB16" s="3"/>
      <c r="AC16" s="3"/>
      <c r="AD16" s="3"/>
      <c r="AE16" s="3"/>
      <c r="AF16" s="3"/>
      <c r="AG16" s="10">
        <f t="shared" si="2"/>
        <v>0</v>
      </c>
      <c r="AH16" s="3" t="e">
        <f t="shared" si="16"/>
        <v>#DIV/0!</v>
      </c>
      <c r="AI16" s="3"/>
      <c r="AJ16" s="7"/>
      <c r="AK16" s="3"/>
      <c r="AL16" s="3"/>
      <c r="AM16" s="3"/>
      <c r="AN16" s="3"/>
      <c r="AO16" s="7"/>
      <c r="AP16" s="3"/>
      <c r="AQ16" s="3"/>
      <c r="AR16" s="3"/>
      <c r="AS16" s="3"/>
      <c r="AT16" s="3"/>
      <c r="AU16" s="7">
        <f t="shared" si="3"/>
        <v>0</v>
      </c>
      <c r="AV16" s="3" t="e">
        <f t="shared" si="17"/>
        <v>#DIV/0!</v>
      </c>
      <c r="AW16" s="3"/>
      <c r="AX16" s="3" t="e">
        <f t="shared" si="18"/>
        <v>#DIV/0!</v>
      </c>
      <c r="AY16" s="3"/>
      <c r="AZ16" s="3" t="e">
        <f t="shared" si="19"/>
        <v>#DIV/0!</v>
      </c>
      <c r="BA16" s="6" t="e">
        <f t="shared" si="0"/>
        <v>#DIV/0!</v>
      </c>
      <c r="BB16" s="36">
        <v>0</v>
      </c>
      <c r="BC16" s="3">
        <f t="shared" si="20"/>
        <v>0</v>
      </c>
      <c r="BD16" s="8" t="e">
        <f t="shared" si="21"/>
        <v>#DIV/0!</v>
      </c>
      <c r="BE16" s="3" t="e">
        <f>VLOOKUP(BD16,tran50!$A$2:$O$183,HLOOKUP($Y$5,tran50!$A$1:$O$2,2,FALSE),FALSE)</f>
        <v>#DIV/0!</v>
      </c>
      <c r="BF16" s="16"/>
      <c r="BN16" s="14"/>
    </row>
    <row r="17" spans="1:66">
      <c r="A17" s="3">
        <v>12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f t="shared" si="1"/>
        <v>0</v>
      </c>
      <c r="O17" s="3">
        <f t="shared" si="4"/>
        <v>0</v>
      </c>
      <c r="P17" s="3">
        <f t="shared" si="5"/>
        <v>0</v>
      </c>
      <c r="Q17" s="3">
        <f t="shared" si="6"/>
        <v>0</v>
      </c>
      <c r="R17" s="3">
        <f t="shared" si="7"/>
        <v>0</v>
      </c>
      <c r="S17" s="3">
        <f t="shared" si="8"/>
        <v>0</v>
      </c>
      <c r="T17" s="3">
        <f t="shared" si="9"/>
        <v>0</v>
      </c>
      <c r="U17" s="3">
        <f t="shared" si="10"/>
        <v>0</v>
      </c>
      <c r="V17" s="3">
        <f t="shared" si="11"/>
        <v>0</v>
      </c>
      <c r="W17" s="3">
        <f t="shared" si="12"/>
        <v>0</v>
      </c>
      <c r="X17" s="3">
        <f t="shared" si="13"/>
        <v>0</v>
      </c>
      <c r="Y17" s="3">
        <f t="shared" si="14"/>
        <v>0</v>
      </c>
      <c r="Z17" s="3" t="e">
        <f t="shared" si="15"/>
        <v>#DIV/0!</v>
      </c>
      <c r="AA17" s="3"/>
      <c r="AB17" s="3"/>
      <c r="AC17" s="3"/>
      <c r="AD17" s="3"/>
      <c r="AE17" s="3"/>
      <c r="AF17" s="3"/>
      <c r="AG17" s="10">
        <f t="shared" si="2"/>
        <v>0</v>
      </c>
      <c r="AH17" s="3" t="e">
        <f t="shared" si="16"/>
        <v>#DIV/0!</v>
      </c>
      <c r="AI17" s="3"/>
      <c r="AJ17" s="7"/>
      <c r="AK17" s="3"/>
      <c r="AL17" s="3"/>
      <c r="AM17" s="3"/>
      <c r="AN17" s="3"/>
      <c r="AO17" s="7"/>
      <c r="AP17" s="3"/>
      <c r="AQ17" s="3"/>
      <c r="AR17" s="3"/>
      <c r="AS17" s="3"/>
      <c r="AT17" s="3"/>
      <c r="AU17" s="7">
        <f t="shared" si="3"/>
        <v>0</v>
      </c>
      <c r="AV17" s="3" t="e">
        <f t="shared" si="17"/>
        <v>#DIV/0!</v>
      </c>
      <c r="AW17" s="3"/>
      <c r="AX17" s="3" t="e">
        <f t="shared" si="18"/>
        <v>#DIV/0!</v>
      </c>
      <c r="AY17" s="3"/>
      <c r="AZ17" s="3" t="e">
        <f t="shared" si="19"/>
        <v>#DIV/0!</v>
      </c>
      <c r="BA17" s="6" t="e">
        <f t="shared" si="0"/>
        <v>#DIV/0!</v>
      </c>
      <c r="BB17" s="36">
        <v>39</v>
      </c>
      <c r="BC17" s="3">
        <f t="shared" si="20"/>
        <v>0</v>
      </c>
      <c r="BD17" s="8" t="e">
        <f t="shared" si="21"/>
        <v>#DIV/0!</v>
      </c>
      <c r="BE17" s="3" t="e">
        <f>VLOOKUP(BD17,tran50!$A$2:$O$183,HLOOKUP($Y$5,tran50!$A$1:$O$2,2,FALSE),FALSE)</f>
        <v>#DIV/0!</v>
      </c>
      <c r="BF17" s="16"/>
      <c r="BN17" s="14"/>
    </row>
    <row r="18" spans="1:66">
      <c r="A18" s="3">
        <v>13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>
        <f t="shared" si="1"/>
        <v>0</v>
      </c>
      <c r="O18" s="3">
        <f t="shared" si="4"/>
        <v>0</v>
      </c>
      <c r="P18" s="3">
        <f t="shared" si="5"/>
        <v>0</v>
      </c>
      <c r="Q18" s="3">
        <f t="shared" si="6"/>
        <v>0</v>
      </c>
      <c r="R18" s="3">
        <f t="shared" si="7"/>
        <v>0</v>
      </c>
      <c r="S18" s="3">
        <f t="shared" si="8"/>
        <v>0</v>
      </c>
      <c r="T18" s="3">
        <f t="shared" si="9"/>
        <v>0</v>
      </c>
      <c r="U18" s="3">
        <f t="shared" si="10"/>
        <v>0</v>
      </c>
      <c r="V18" s="3">
        <f t="shared" si="11"/>
        <v>0</v>
      </c>
      <c r="W18" s="3">
        <f t="shared" si="12"/>
        <v>0</v>
      </c>
      <c r="X18" s="3">
        <f t="shared" si="13"/>
        <v>0</v>
      </c>
      <c r="Y18" s="3">
        <f t="shared" si="14"/>
        <v>0</v>
      </c>
      <c r="Z18" s="3" t="e">
        <f t="shared" si="15"/>
        <v>#DIV/0!</v>
      </c>
      <c r="AA18" s="3"/>
      <c r="AB18" s="3"/>
      <c r="AC18" s="3"/>
      <c r="AD18" s="3"/>
      <c r="AE18" s="3"/>
      <c r="AF18" s="3"/>
      <c r="AG18" s="10">
        <f t="shared" si="2"/>
        <v>0</v>
      </c>
      <c r="AH18" s="3" t="e">
        <f t="shared" si="16"/>
        <v>#DIV/0!</v>
      </c>
      <c r="AI18" s="3"/>
      <c r="AJ18" s="7"/>
      <c r="AK18" s="3"/>
      <c r="AL18" s="3"/>
      <c r="AM18" s="3"/>
      <c r="AN18" s="3"/>
      <c r="AO18" s="7"/>
      <c r="AP18" s="3"/>
      <c r="AQ18" s="3"/>
      <c r="AR18" s="3"/>
      <c r="AS18" s="3"/>
      <c r="AT18" s="3"/>
      <c r="AU18" s="7">
        <f t="shared" si="3"/>
        <v>0</v>
      </c>
      <c r="AV18" s="3" t="e">
        <f t="shared" si="17"/>
        <v>#DIV/0!</v>
      </c>
      <c r="AW18" s="3"/>
      <c r="AX18" s="3" t="e">
        <f t="shared" si="18"/>
        <v>#DIV/0!</v>
      </c>
      <c r="AY18" s="3"/>
      <c r="AZ18" s="3" t="e">
        <f t="shared" si="19"/>
        <v>#DIV/0!</v>
      </c>
      <c r="BA18" s="6" t="e">
        <f t="shared" si="0"/>
        <v>#DIV/0!</v>
      </c>
      <c r="BB18" s="36">
        <v>29</v>
      </c>
      <c r="BC18" s="3">
        <f t="shared" si="20"/>
        <v>0</v>
      </c>
      <c r="BD18" s="8" t="e">
        <f t="shared" si="21"/>
        <v>#DIV/0!</v>
      </c>
      <c r="BE18" s="3" t="e">
        <f>VLOOKUP(BD18,tran50!$A$2:$O$183,HLOOKUP($Y$5,tran50!$A$1:$O$2,2,FALSE),FALSE)</f>
        <v>#DIV/0!</v>
      </c>
      <c r="BF18" s="16"/>
      <c r="BN18" s="14"/>
    </row>
    <row r="19" spans="1:66">
      <c r="A19" s="3"/>
      <c r="B19" s="61" t="s">
        <v>42</v>
      </c>
      <c r="C19" s="61"/>
      <c r="D19" s="55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7"/>
      <c r="BE19" s="19"/>
      <c r="BF19" s="16"/>
      <c r="BN19" s="14"/>
    </row>
    <row r="20" spans="1:66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f t="shared" si="1"/>
        <v>0</v>
      </c>
      <c r="O20" s="3">
        <f t="shared" si="4"/>
        <v>0</v>
      </c>
      <c r="P20" s="3">
        <f t="shared" si="5"/>
        <v>0</v>
      </c>
      <c r="Q20" s="3">
        <f t="shared" si="6"/>
        <v>0</v>
      </c>
      <c r="R20" s="3">
        <f t="shared" si="7"/>
        <v>0</v>
      </c>
      <c r="S20" s="3">
        <f t="shared" si="8"/>
        <v>0</v>
      </c>
      <c r="T20" s="3">
        <f t="shared" si="9"/>
        <v>0</v>
      </c>
      <c r="U20" s="3">
        <f t="shared" si="10"/>
        <v>0</v>
      </c>
      <c r="V20" s="3">
        <f t="shared" si="11"/>
        <v>0</v>
      </c>
      <c r="W20" s="3">
        <f t="shared" si="12"/>
        <v>0</v>
      </c>
      <c r="X20" s="3">
        <f t="shared" si="13"/>
        <v>0</v>
      </c>
      <c r="Y20" s="3">
        <f t="shared" si="14"/>
        <v>0</v>
      </c>
      <c r="Z20" s="3" t="e">
        <f t="shared" si="15"/>
        <v>#DIV/0!</v>
      </c>
      <c r="AA20" s="3"/>
      <c r="AB20" s="3"/>
      <c r="AC20" s="3"/>
      <c r="AD20" s="3"/>
      <c r="AE20" s="3"/>
      <c r="AF20" s="3"/>
      <c r="AG20" s="10">
        <f t="shared" si="2"/>
        <v>0</v>
      </c>
      <c r="AH20" s="3" t="e">
        <f t="shared" si="16"/>
        <v>#DIV/0!</v>
      </c>
      <c r="AI20" s="3"/>
      <c r="AJ20" s="7"/>
      <c r="AK20" s="3"/>
      <c r="AL20" s="3"/>
      <c r="AM20" s="3"/>
      <c r="AN20" s="3"/>
      <c r="AO20" s="7"/>
      <c r="AP20" s="3"/>
      <c r="AQ20" s="3"/>
      <c r="AR20" s="3"/>
      <c r="AS20" s="3"/>
      <c r="AT20" s="3"/>
      <c r="AU20" s="7">
        <f t="shared" si="3"/>
        <v>0</v>
      </c>
      <c r="AV20" s="3" t="e">
        <f t="shared" si="17"/>
        <v>#DIV/0!</v>
      </c>
      <c r="AW20" s="3"/>
      <c r="AX20" s="3" t="e">
        <f t="shared" si="18"/>
        <v>#DIV/0!</v>
      </c>
      <c r="AY20" s="3"/>
      <c r="AZ20" s="3" t="e">
        <f t="shared" si="19"/>
        <v>#DIV/0!</v>
      </c>
      <c r="BA20" s="6" t="e">
        <f t="shared" ref="BA20:BA38" si="22">SUM(AZ20,AX20,AV20,AH20,Z20)</f>
        <v>#DIV/0!</v>
      </c>
      <c r="BB20" s="36">
        <v>13</v>
      </c>
      <c r="BC20" s="3">
        <f t="shared" si="20"/>
        <v>0</v>
      </c>
      <c r="BD20" s="8" t="e">
        <f t="shared" si="21"/>
        <v>#DIV/0!</v>
      </c>
      <c r="BE20" s="3" t="e">
        <f>VLOOKUP(BD20,tran50!$A$2:$O$183,HLOOKUP($Y$5,tran50!$A$1:$O$2,2,FALSE),FALSE)</f>
        <v>#DIV/0!</v>
      </c>
      <c r="BF20" s="16"/>
      <c r="BN20" s="14"/>
    </row>
    <row r="21" spans="1:66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>
        <f t="shared" si="1"/>
        <v>0</v>
      </c>
      <c r="O21" s="3">
        <f t="shared" si="4"/>
        <v>0</v>
      </c>
      <c r="P21" s="3">
        <f t="shared" si="5"/>
        <v>0</v>
      </c>
      <c r="Q21" s="3">
        <f t="shared" si="6"/>
        <v>0</v>
      </c>
      <c r="R21" s="3">
        <f t="shared" si="7"/>
        <v>0</v>
      </c>
      <c r="S21" s="3">
        <f t="shared" si="8"/>
        <v>0</v>
      </c>
      <c r="T21" s="3">
        <f t="shared" si="9"/>
        <v>0</v>
      </c>
      <c r="U21" s="3">
        <f t="shared" si="10"/>
        <v>0</v>
      </c>
      <c r="V21" s="3">
        <f t="shared" si="11"/>
        <v>0</v>
      </c>
      <c r="W21" s="3">
        <f t="shared" si="12"/>
        <v>0</v>
      </c>
      <c r="X21" s="3">
        <f t="shared" si="13"/>
        <v>0</v>
      </c>
      <c r="Y21" s="3">
        <f t="shared" si="14"/>
        <v>0</v>
      </c>
      <c r="Z21" s="3" t="e">
        <f t="shared" si="15"/>
        <v>#DIV/0!</v>
      </c>
      <c r="AA21" s="3"/>
      <c r="AB21" s="3"/>
      <c r="AC21" s="3"/>
      <c r="AD21" s="3"/>
      <c r="AE21" s="3"/>
      <c r="AF21" s="3"/>
      <c r="AG21" s="10">
        <f t="shared" si="2"/>
        <v>0</v>
      </c>
      <c r="AH21" s="3" t="e">
        <f t="shared" si="16"/>
        <v>#DIV/0!</v>
      </c>
      <c r="AI21" s="3"/>
      <c r="AJ21" s="7"/>
      <c r="AK21" s="3"/>
      <c r="AL21" s="3"/>
      <c r="AM21" s="3"/>
      <c r="AN21" s="3"/>
      <c r="AO21" s="7"/>
      <c r="AP21" s="3"/>
      <c r="AQ21" s="3"/>
      <c r="AR21" s="3"/>
      <c r="AS21" s="3"/>
      <c r="AT21" s="3"/>
      <c r="AU21" s="7">
        <f t="shared" si="3"/>
        <v>0</v>
      </c>
      <c r="AV21" s="3" t="e">
        <f t="shared" si="17"/>
        <v>#DIV/0!</v>
      </c>
      <c r="AW21" s="3"/>
      <c r="AX21" s="3" t="e">
        <f t="shared" si="18"/>
        <v>#DIV/0!</v>
      </c>
      <c r="AY21" s="3"/>
      <c r="AZ21" s="3" t="e">
        <f t="shared" si="19"/>
        <v>#DIV/0!</v>
      </c>
      <c r="BA21" s="6" t="e">
        <f t="shared" si="22"/>
        <v>#DIV/0!</v>
      </c>
      <c r="BB21" s="36">
        <v>49</v>
      </c>
      <c r="BC21" s="3">
        <f t="shared" si="20"/>
        <v>0</v>
      </c>
      <c r="BD21" s="8" t="e">
        <f t="shared" si="21"/>
        <v>#DIV/0!</v>
      </c>
      <c r="BE21" s="3" t="e">
        <f>VLOOKUP(BD21,tran50!$A$2:$O$183,HLOOKUP($Y$5,tran50!$A$1:$O$2,2,FALSE),FALSE)</f>
        <v>#DIV/0!</v>
      </c>
      <c r="BF21" s="16"/>
      <c r="BN21" s="14"/>
    </row>
    <row r="22" spans="1:66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>
        <f t="shared" si="1"/>
        <v>0</v>
      </c>
      <c r="O22" s="3">
        <f t="shared" si="4"/>
        <v>0</v>
      </c>
      <c r="P22" s="3">
        <f t="shared" si="5"/>
        <v>0</v>
      </c>
      <c r="Q22" s="3">
        <f t="shared" si="6"/>
        <v>0</v>
      </c>
      <c r="R22" s="3">
        <f t="shared" si="7"/>
        <v>0</v>
      </c>
      <c r="S22" s="3">
        <f t="shared" si="8"/>
        <v>0</v>
      </c>
      <c r="T22" s="3">
        <f t="shared" si="9"/>
        <v>0</v>
      </c>
      <c r="U22" s="3">
        <f t="shared" si="10"/>
        <v>0</v>
      </c>
      <c r="V22" s="3">
        <f t="shared" si="11"/>
        <v>0</v>
      </c>
      <c r="W22" s="3">
        <f t="shared" si="12"/>
        <v>0</v>
      </c>
      <c r="X22" s="3">
        <f t="shared" si="13"/>
        <v>0</v>
      </c>
      <c r="Y22" s="3">
        <f t="shared" si="14"/>
        <v>0</v>
      </c>
      <c r="Z22" s="3" t="e">
        <f t="shared" si="15"/>
        <v>#DIV/0!</v>
      </c>
      <c r="AA22" s="3"/>
      <c r="AB22" s="3"/>
      <c r="AC22" s="3"/>
      <c r="AD22" s="3"/>
      <c r="AE22" s="3"/>
      <c r="AF22" s="3"/>
      <c r="AG22" s="10">
        <f t="shared" si="2"/>
        <v>0</v>
      </c>
      <c r="AH22" s="3" t="e">
        <f t="shared" si="16"/>
        <v>#DIV/0!</v>
      </c>
      <c r="AI22" s="3"/>
      <c r="AJ22" s="7"/>
      <c r="AK22" s="3"/>
      <c r="AL22" s="3"/>
      <c r="AM22" s="3"/>
      <c r="AN22" s="3"/>
      <c r="AO22" s="7"/>
      <c r="AP22" s="3"/>
      <c r="AQ22" s="3"/>
      <c r="AR22" s="3"/>
      <c r="AS22" s="3"/>
      <c r="AT22" s="3"/>
      <c r="AU22" s="7">
        <f t="shared" si="3"/>
        <v>0</v>
      </c>
      <c r="AV22" s="3" t="e">
        <f t="shared" si="17"/>
        <v>#DIV/0!</v>
      </c>
      <c r="AW22" s="3"/>
      <c r="AX22" s="3" t="e">
        <f t="shared" si="18"/>
        <v>#DIV/0!</v>
      </c>
      <c r="AY22" s="3"/>
      <c r="AZ22" s="3" t="e">
        <f t="shared" si="19"/>
        <v>#DIV/0!</v>
      </c>
      <c r="BA22" s="6" t="e">
        <f t="shared" si="22"/>
        <v>#DIV/0!</v>
      </c>
      <c r="BB22" s="36">
        <v>21</v>
      </c>
      <c r="BC22" s="3">
        <f t="shared" si="20"/>
        <v>0</v>
      </c>
      <c r="BD22" s="8" t="e">
        <f t="shared" si="21"/>
        <v>#DIV/0!</v>
      </c>
      <c r="BE22" s="3" t="e">
        <f>VLOOKUP(BD22,tran50!$A$2:$O$183,HLOOKUP($Y$5,tran50!$A$1:$O$2,2,FALSE),FALSE)</f>
        <v>#DIV/0!</v>
      </c>
      <c r="BF22" s="16"/>
      <c r="BN22" s="14"/>
    </row>
    <row r="23" spans="1:66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>
        <f t="shared" si="1"/>
        <v>0</v>
      </c>
      <c r="O23" s="3">
        <f t="shared" si="4"/>
        <v>0</v>
      </c>
      <c r="P23" s="3">
        <f t="shared" si="5"/>
        <v>0</v>
      </c>
      <c r="Q23" s="3">
        <f t="shared" si="6"/>
        <v>0</v>
      </c>
      <c r="R23" s="3">
        <f t="shared" si="7"/>
        <v>0</v>
      </c>
      <c r="S23" s="3">
        <f t="shared" si="8"/>
        <v>0</v>
      </c>
      <c r="T23" s="3">
        <f t="shared" si="9"/>
        <v>0</v>
      </c>
      <c r="U23" s="3">
        <f t="shared" si="10"/>
        <v>0</v>
      </c>
      <c r="V23" s="3">
        <f t="shared" si="11"/>
        <v>0</v>
      </c>
      <c r="W23" s="3">
        <f t="shared" si="12"/>
        <v>0</v>
      </c>
      <c r="X23" s="3">
        <f t="shared" si="13"/>
        <v>0</v>
      </c>
      <c r="Y23" s="3">
        <f t="shared" si="14"/>
        <v>0</v>
      </c>
      <c r="Z23" s="3" t="e">
        <f t="shared" si="15"/>
        <v>#DIV/0!</v>
      </c>
      <c r="AA23" s="3"/>
      <c r="AB23" s="3"/>
      <c r="AC23" s="3"/>
      <c r="AD23" s="3"/>
      <c r="AE23" s="3"/>
      <c r="AF23" s="3"/>
      <c r="AG23" s="10">
        <f t="shared" si="2"/>
        <v>0</v>
      </c>
      <c r="AH23" s="3" t="e">
        <f t="shared" si="16"/>
        <v>#DIV/0!</v>
      </c>
      <c r="AI23" s="3"/>
      <c r="AJ23" s="7"/>
      <c r="AK23" s="3"/>
      <c r="AL23" s="3"/>
      <c r="AM23" s="3"/>
      <c r="AN23" s="3"/>
      <c r="AO23" s="7"/>
      <c r="AP23" s="3"/>
      <c r="AQ23" s="3"/>
      <c r="AR23" s="3"/>
      <c r="AS23" s="3"/>
      <c r="AT23" s="3"/>
      <c r="AU23" s="7">
        <f t="shared" si="3"/>
        <v>0</v>
      </c>
      <c r="AV23" s="3" t="e">
        <f t="shared" si="17"/>
        <v>#DIV/0!</v>
      </c>
      <c r="AW23" s="3"/>
      <c r="AX23" s="3" t="e">
        <f t="shared" si="18"/>
        <v>#DIV/0!</v>
      </c>
      <c r="AY23" s="3"/>
      <c r="AZ23" s="3" t="e">
        <f t="shared" si="19"/>
        <v>#DIV/0!</v>
      </c>
      <c r="BA23" s="6" t="e">
        <f t="shared" si="22"/>
        <v>#DIV/0!</v>
      </c>
      <c r="BB23" s="36">
        <v>8</v>
      </c>
      <c r="BC23" s="3">
        <f t="shared" si="20"/>
        <v>0</v>
      </c>
      <c r="BD23" s="8" t="e">
        <f t="shared" si="21"/>
        <v>#DIV/0!</v>
      </c>
      <c r="BE23" s="3" t="e">
        <f>VLOOKUP(BD23,tran50!$A$2:$O$183,HLOOKUP($Y$5,tran50!$A$1:$O$2,2,FALSE),FALSE)</f>
        <v>#DIV/0!</v>
      </c>
      <c r="BF23" s="16"/>
      <c r="BN23" s="14"/>
    </row>
    <row r="24" spans="1:66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>
        <f t="shared" si="1"/>
        <v>0</v>
      </c>
      <c r="O24" s="3">
        <f t="shared" si="4"/>
        <v>0</v>
      </c>
      <c r="P24" s="3">
        <f t="shared" si="5"/>
        <v>0</v>
      </c>
      <c r="Q24" s="3">
        <f t="shared" si="6"/>
        <v>0</v>
      </c>
      <c r="R24" s="3">
        <f t="shared" si="7"/>
        <v>0</v>
      </c>
      <c r="S24" s="3">
        <f t="shared" si="8"/>
        <v>0</v>
      </c>
      <c r="T24" s="3">
        <f t="shared" si="9"/>
        <v>0</v>
      </c>
      <c r="U24" s="3">
        <f t="shared" si="10"/>
        <v>0</v>
      </c>
      <c r="V24" s="3">
        <f t="shared" si="11"/>
        <v>0</v>
      </c>
      <c r="W24" s="3">
        <f t="shared" si="12"/>
        <v>0</v>
      </c>
      <c r="X24" s="3">
        <f t="shared" si="13"/>
        <v>0</v>
      </c>
      <c r="Y24" s="3">
        <f t="shared" si="14"/>
        <v>0</v>
      </c>
      <c r="Z24" s="3" t="e">
        <f t="shared" si="15"/>
        <v>#DIV/0!</v>
      </c>
      <c r="AA24" s="3"/>
      <c r="AB24" s="3"/>
      <c r="AC24" s="3"/>
      <c r="AD24" s="3"/>
      <c r="AE24" s="3"/>
      <c r="AF24" s="3"/>
      <c r="AG24" s="10">
        <f t="shared" si="2"/>
        <v>0</v>
      </c>
      <c r="AH24" s="3" t="e">
        <f t="shared" si="16"/>
        <v>#DIV/0!</v>
      </c>
      <c r="AI24" s="3"/>
      <c r="AJ24" s="7"/>
      <c r="AK24" s="3"/>
      <c r="AL24" s="3"/>
      <c r="AM24" s="3"/>
      <c r="AN24" s="3"/>
      <c r="AO24" s="7"/>
      <c r="AP24" s="3"/>
      <c r="AQ24" s="3"/>
      <c r="AR24" s="3"/>
      <c r="AS24" s="3"/>
      <c r="AT24" s="3"/>
      <c r="AU24" s="7">
        <f t="shared" si="3"/>
        <v>0</v>
      </c>
      <c r="AV24" s="3" t="e">
        <f t="shared" si="17"/>
        <v>#DIV/0!</v>
      </c>
      <c r="AW24" s="3"/>
      <c r="AX24" s="3" t="e">
        <f t="shared" si="18"/>
        <v>#DIV/0!</v>
      </c>
      <c r="AY24" s="3"/>
      <c r="AZ24" s="3" t="e">
        <f t="shared" si="19"/>
        <v>#DIV/0!</v>
      </c>
      <c r="BA24" s="6" t="e">
        <f t="shared" si="22"/>
        <v>#DIV/0!</v>
      </c>
      <c r="BB24" s="36">
        <v>8</v>
      </c>
      <c r="BC24" s="3">
        <f t="shared" si="20"/>
        <v>0</v>
      </c>
      <c r="BD24" s="8" t="e">
        <f t="shared" si="21"/>
        <v>#DIV/0!</v>
      </c>
      <c r="BE24" s="3" t="e">
        <f>VLOOKUP(BD24,tran50!$A$2:$O$183,HLOOKUP($Y$5,tran50!$A$1:$O$2,2,FALSE),FALSE)</f>
        <v>#DIV/0!</v>
      </c>
      <c r="BF24" s="16"/>
      <c r="BN24" s="14"/>
    </row>
    <row r="25" spans="1:66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>
        <f t="shared" si="1"/>
        <v>0</v>
      </c>
      <c r="O25" s="3">
        <f t="shared" si="4"/>
        <v>0</v>
      </c>
      <c r="P25" s="3">
        <f t="shared" si="5"/>
        <v>0</v>
      </c>
      <c r="Q25" s="3">
        <f t="shared" si="6"/>
        <v>0</v>
      </c>
      <c r="R25" s="3">
        <f t="shared" si="7"/>
        <v>0</v>
      </c>
      <c r="S25" s="3">
        <f t="shared" si="8"/>
        <v>0</v>
      </c>
      <c r="T25" s="3">
        <f t="shared" si="9"/>
        <v>0</v>
      </c>
      <c r="U25" s="3">
        <f t="shared" si="10"/>
        <v>0</v>
      </c>
      <c r="V25" s="3">
        <f t="shared" si="11"/>
        <v>0</v>
      </c>
      <c r="W25" s="3">
        <f t="shared" si="12"/>
        <v>0</v>
      </c>
      <c r="X25" s="3">
        <f t="shared" si="13"/>
        <v>0</v>
      </c>
      <c r="Y25" s="3">
        <f t="shared" si="14"/>
        <v>0</v>
      </c>
      <c r="Z25" s="3" t="e">
        <f t="shared" si="15"/>
        <v>#DIV/0!</v>
      </c>
      <c r="AA25" s="3"/>
      <c r="AB25" s="3"/>
      <c r="AC25" s="3"/>
      <c r="AD25" s="3"/>
      <c r="AE25" s="3"/>
      <c r="AF25" s="3"/>
      <c r="AG25" s="10">
        <f t="shared" si="2"/>
        <v>0</v>
      </c>
      <c r="AH25" s="3" t="e">
        <f t="shared" si="16"/>
        <v>#DIV/0!</v>
      </c>
      <c r="AI25" s="3"/>
      <c r="AJ25" s="7"/>
      <c r="AK25" s="3"/>
      <c r="AL25" s="3"/>
      <c r="AM25" s="3"/>
      <c r="AN25" s="3"/>
      <c r="AO25" s="7"/>
      <c r="AP25" s="3"/>
      <c r="AQ25" s="3"/>
      <c r="AR25" s="3"/>
      <c r="AS25" s="3"/>
      <c r="AT25" s="3"/>
      <c r="AU25" s="7">
        <f t="shared" si="3"/>
        <v>0</v>
      </c>
      <c r="AV25" s="3" t="e">
        <f t="shared" si="17"/>
        <v>#DIV/0!</v>
      </c>
      <c r="AW25" s="3"/>
      <c r="AX25" s="3" t="e">
        <f t="shared" si="18"/>
        <v>#DIV/0!</v>
      </c>
      <c r="AY25" s="3"/>
      <c r="AZ25" s="3" t="e">
        <f t="shared" si="19"/>
        <v>#DIV/0!</v>
      </c>
      <c r="BA25" s="6" t="e">
        <f t="shared" si="22"/>
        <v>#DIV/0!</v>
      </c>
      <c r="BB25" s="36">
        <v>9</v>
      </c>
      <c r="BC25" s="3">
        <f t="shared" si="20"/>
        <v>0</v>
      </c>
      <c r="BD25" s="8" t="e">
        <f t="shared" si="21"/>
        <v>#DIV/0!</v>
      </c>
      <c r="BE25" s="3" t="e">
        <f>VLOOKUP(BD25,tran50!$A$2:$O$183,HLOOKUP($Y$5,tran50!$A$1:$O$2,2,FALSE),FALSE)</f>
        <v>#DIV/0!</v>
      </c>
      <c r="BF25" s="16"/>
      <c r="BN25" s="14"/>
    </row>
    <row r="26" spans="1:66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>
        <f t="shared" si="1"/>
        <v>0</v>
      </c>
      <c r="O26" s="3">
        <f t="shared" si="4"/>
        <v>0</v>
      </c>
      <c r="P26" s="3">
        <f t="shared" si="5"/>
        <v>0</v>
      </c>
      <c r="Q26" s="3">
        <f t="shared" si="6"/>
        <v>0</v>
      </c>
      <c r="R26" s="3">
        <f t="shared" si="7"/>
        <v>0</v>
      </c>
      <c r="S26" s="3">
        <f t="shared" si="8"/>
        <v>0</v>
      </c>
      <c r="T26" s="3">
        <f t="shared" si="9"/>
        <v>0</v>
      </c>
      <c r="U26" s="3">
        <f t="shared" si="10"/>
        <v>0</v>
      </c>
      <c r="V26" s="3">
        <f t="shared" si="11"/>
        <v>0</v>
      </c>
      <c r="W26" s="3">
        <f t="shared" si="12"/>
        <v>0</v>
      </c>
      <c r="X26" s="3">
        <f t="shared" si="13"/>
        <v>0</v>
      </c>
      <c r="Y26" s="3">
        <f t="shared" si="14"/>
        <v>0</v>
      </c>
      <c r="Z26" s="3" t="e">
        <f t="shared" si="15"/>
        <v>#DIV/0!</v>
      </c>
      <c r="AA26" s="3"/>
      <c r="AB26" s="3"/>
      <c r="AC26" s="3"/>
      <c r="AD26" s="3"/>
      <c r="AE26" s="3"/>
      <c r="AF26" s="3"/>
      <c r="AG26" s="10">
        <f t="shared" si="2"/>
        <v>0</v>
      </c>
      <c r="AH26" s="3" t="e">
        <f t="shared" si="16"/>
        <v>#DIV/0!</v>
      </c>
      <c r="AI26" s="3"/>
      <c r="AJ26" s="7"/>
      <c r="AK26" s="3"/>
      <c r="AL26" s="3"/>
      <c r="AM26" s="3"/>
      <c r="AN26" s="3"/>
      <c r="AO26" s="7"/>
      <c r="AP26" s="3"/>
      <c r="AQ26" s="3"/>
      <c r="AR26" s="3"/>
      <c r="AS26" s="3"/>
      <c r="AT26" s="3"/>
      <c r="AU26" s="7">
        <f t="shared" si="3"/>
        <v>0</v>
      </c>
      <c r="AV26" s="3" t="e">
        <f t="shared" si="17"/>
        <v>#DIV/0!</v>
      </c>
      <c r="AW26" s="3"/>
      <c r="AX26" s="3" t="e">
        <f t="shared" si="18"/>
        <v>#DIV/0!</v>
      </c>
      <c r="AY26" s="3"/>
      <c r="AZ26" s="3" t="e">
        <f t="shared" si="19"/>
        <v>#DIV/0!</v>
      </c>
      <c r="BA26" s="6" t="e">
        <f t="shared" si="22"/>
        <v>#DIV/0!</v>
      </c>
      <c r="BB26" s="36">
        <v>5</v>
      </c>
      <c r="BC26" s="3">
        <f t="shared" si="20"/>
        <v>0</v>
      </c>
      <c r="BD26" s="8" t="e">
        <f t="shared" si="21"/>
        <v>#DIV/0!</v>
      </c>
      <c r="BE26" s="3" t="e">
        <f>VLOOKUP(BD26,tran50!$A$2:$O$183,HLOOKUP($Y$5,tran50!$A$1:$O$2,2,FALSE),FALSE)</f>
        <v>#DIV/0!</v>
      </c>
      <c r="BF26" s="16"/>
      <c r="BN26" s="14"/>
    </row>
    <row r="27" spans="1:66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>
        <f t="shared" si="1"/>
        <v>0</v>
      </c>
      <c r="O27" s="3">
        <f t="shared" si="4"/>
        <v>0</v>
      </c>
      <c r="P27" s="3">
        <f t="shared" si="5"/>
        <v>0</v>
      </c>
      <c r="Q27" s="3">
        <f t="shared" si="6"/>
        <v>0</v>
      </c>
      <c r="R27" s="3">
        <f t="shared" si="7"/>
        <v>0</v>
      </c>
      <c r="S27" s="3">
        <f t="shared" si="8"/>
        <v>0</v>
      </c>
      <c r="T27" s="3">
        <f t="shared" si="9"/>
        <v>0</v>
      </c>
      <c r="U27" s="3">
        <f t="shared" si="10"/>
        <v>0</v>
      </c>
      <c r="V27" s="3">
        <f t="shared" si="11"/>
        <v>0</v>
      </c>
      <c r="W27" s="3">
        <f t="shared" si="12"/>
        <v>0</v>
      </c>
      <c r="X27" s="3">
        <f t="shared" si="13"/>
        <v>0</v>
      </c>
      <c r="Y27" s="3">
        <f t="shared" si="14"/>
        <v>0</v>
      </c>
      <c r="Z27" s="3" t="e">
        <f t="shared" si="15"/>
        <v>#DIV/0!</v>
      </c>
      <c r="AA27" s="3"/>
      <c r="AB27" s="3"/>
      <c r="AC27" s="3"/>
      <c r="AD27" s="3"/>
      <c r="AE27" s="3"/>
      <c r="AF27" s="3"/>
      <c r="AG27" s="10">
        <f t="shared" si="2"/>
        <v>0</v>
      </c>
      <c r="AH27" s="3" t="e">
        <f t="shared" si="16"/>
        <v>#DIV/0!</v>
      </c>
      <c r="AI27" s="3"/>
      <c r="AJ27" s="7"/>
      <c r="AK27" s="3"/>
      <c r="AL27" s="3"/>
      <c r="AM27" s="3"/>
      <c r="AN27" s="3"/>
      <c r="AO27" s="7"/>
      <c r="AP27" s="3"/>
      <c r="AQ27" s="3"/>
      <c r="AR27" s="3"/>
      <c r="AS27" s="3"/>
      <c r="AT27" s="3"/>
      <c r="AU27" s="7">
        <f t="shared" si="3"/>
        <v>0</v>
      </c>
      <c r="AV27" s="3" t="e">
        <f t="shared" si="17"/>
        <v>#DIV/0!</v>
      </c>
      <c r="AW27" s="3"/>
      <c r="AX27" s="3" t="e">
        <f t="shared" si="18"/>
        <v>#DIV/0!</v>
      </c>
      <c r="AY27" s="3"/>
      <c r="AZ27" s="3" t="e">
        <f t="shared" si="19"/>
        <v>#DIV/0!</v>
      </c>
      <c r="BA27" s="6" t="e">
        <f t="shared" si="22"/>
        <v>#DIV/0!</v>
      </c>
      <c r="BB27" s="36">
        <v>27</v>
      </c>
      <c r="BC27" s="3">
        <f t="shared" si="20"/>
        <v>0</v>
      </c>
      <c r="BD27" s="8" t="e">
        <f t="shared" si="21"/>
        <v>#DIV/0!</v>
      </c>
      <c r="BE27" s="3" t="e">
        <f>VLOOKUP(BD27,tran50!$A$2:$O$183,HLOOKUP($Y$5,tran50!$A$1:$O$2,2,FALSE),FALSE)</f>
        <v>#DIV/0!</v>
      </c>
      <c r="BF27" s="16"/>
      <c r="BN27" s="14"/>
    </row>
    <row r="28" spans="1:66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>
        <f t="shared" si="1"/>
        <v>0</v>
      </c>
      <c r="O28" s="3">
        <f t="shared" si="4"/>
        <v>0</v>
      </c>
      <c r="P28" s="3">
        <f t="shared" si="5"/>
        <v>0</v>
      </c>
      <c r="Q28" s="3">
        <f t="shared" si="6"/>
        <v>0</v>
      </c>
      <c r="R28" s="3">
        <f t="shared" si="7"/>
        <v>0</v>
      </c>
      <c r="S28" s="3">
        <f t="shared" si="8"/>
        <v>0</v>
      </c>
      <c r="T28" s="3">
        <f t="shared" si="9"/>
        <v>0</v>
      </c>
      <c r="U28" s="3">
        <f t="shared" si="10"/>
        <v>0</v>
      </c>
      <c r="V28" s="3">
        <f t="shared" si="11"/>
        <v>0</v>
      </c>
      <c r="W28" s="3">
        <f t="shared" si="12"/>
        <v>0</v>
      </c>
      <c r="X28" s="3">
        <f t="shared" si="13"/>
        <v>0</v>
      </c>
      <c r="Y28" s="3">
        <f t="shared" si="14"/>
        <v>0</v>
      </c>
      <c r="Z28" s="3" t="e">
        <f t="shared" si="15"/>
        <v>#DIV/0!</v>
      </c>
      <c r="AA28" s="3"/>
      <c r="AB28" s="3"/>
      <c r="AC28" s="3"/>
      <c r="AD28" s="3"/>
      <c r="AE28" s="3"/>
      <c r="AF28" s="3"/>
      <c r="AG28" s="10">
        <f t="shared" si="2"/>
        <v>0</v>
      </c>
      <c r="AH28" s="3" t="e">
        <f t="shared" si="16"/>
        <v>#DIV/0!</v>
      </c>
      <c r="AI28" s="3"/>
      <c r="AJ28" s="7"/>
      <c r="AK28" s="3"/>
      <c r="AL28" s="3"/>
      <c r="AM28" s="3"/>
      <c r="AN28" s="3"/>
      <c r="AO28" s="7"/>
      <c r="AP28" s="3"/>
      <c r="AQ28" s="3"/>
      <c r="AR28" s="3"/>
      <c r="AS28" s="3"/>
      <c r="AT28" s="3"/>
      <c r="AU28" s="7">
        <f t="shared" si="3"/>
        <v>0</v>
      </c>
      <c r="AV28" s="3" t="e">
        <f t="shared" si="17"/>
        <v>#DIV/0!</v>
      </c>
      <c r="AW28" s="3"/>
      <c r="AX28" s="3" t="e">
        <f t="shared" si="18"/>
        <v>#DIV/0!</v>
      </c>
      <c r="AY28" s="3"/>
      <c r="AZ28" s="3" t="e">
        <f t="shared" si="19"/>
        <v>#DIV/0!</v>
      </c>
      <c r="BA28" s="6" t="e">
        <f t="shared" si="22"/>
        <v>#DIV/0!</v>
      </c>
      <c r="BB28" s="36">
        <v>33</v>
      </c>
      <c r="BC28" s="3">
        <f t="shared" si="20"/>
        <v>0</v>
      </c>
      <c r="BD28" s="8" t="e">
        <f t="shared" si="21"/>
        <v>#DIV/0!</v>
      </c>
      <c r="BE28" s="3" t="e">
        <f>VLOOKUP(BD28,tran50!$A$2:$O$183,HLOOKUP($Y$5,tran50!$A$1:$O$2,2,FALSE),FALSE)</f>
        <v>#DIV/0!</v>
      </c>
      <c r="BF28" s="16"/>
      <c r="BN28" s="14"/>
    </row>
    <row r="29" spans="1:66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>
        <f t="shared" si="1"/>
        <v>0</v>
      </c>
      <c r="O29" s="3">
        <f t="shared" si="4"/>
        <v>0</v>
      </c>
      <c r="P29" s="3">
        <f t="shared" si="5"/>
        <v>0</v>
      </c>
      <c r="Q29" s="3">
        <f t="shared" si="6"/>
        <v>0</v>
      </c>
      <c r="R29" s="3">
        <f t="shared" si="7"/>
        <v>0</v>
      </c>
      <c r="S29" s="3">
        <f t="shared" si="8"/>
        <v>0</v>
      </c>
      <c r="T29" s="3">
        <f t="shared" si="9"/>
        <v>0</v>
      </c>
      <c r="U29" s="3">
        <f t="shared" si="10"/>
        <v>0</v>
      </c>
      <c r="V29" s="3">
        <f t="shared" si="11"/>
        <v>0</v>
      </c>
      <c r="W29" s="3">
        <f t="shared" si="12"/>
        <v>0</v>
      </c>
      <c r="X29" s="3">
        <f t="shared" si="13"/>
        <v>0</v>
      </c>
      <c r="Y29" s="3">
        <f t="shared" si="14"/>
        <v>0</v>
      </c>
      <c r="Z29" s="3" t="e">
        <f t="shared" si="15"/>
        <v>#DIV/0!</v>
      </c>
      <c r="AA29" s="3"/>
      <c r="AB29" s="3"/>
      <c r="AC29" s="3"/>
      <c r="AD29" s="3"/>
      <c r="AE29" s="3"/>
      <c r="AF29" s="3"/>
      <c r="AG29" s="10">
        <f t="shared" si="2"/>
        <v>0</v>
      </c>
      <c r="AH29" s="3" t="e">
        <f t="shared" si="16"/>
        <v>#DIV/0!</v>
      </c>
      <c r="AI29" s="3"/>
      <c r="AJ29" s="7"/>
      <c r="AK29" s="3"/>
      <c r="AL29" s="3"/>
      <c r="AM29" s="3"/>
      <c r="AN29" s="3"/>
      <c r="AO29" s="7"/>
      <c r="AP29" s="3"/>
      <c r="AQ29" s="3"/>
      <c r="AR29" s="3"/>
      <c r="AS29" s="3"/>
      <c r="AT29" s="3"/>
      <c r="AU29" s="7">
        <f t="shared" si="3"/>
        <v>0</v>
      </c>
      <c r="AV29" s="3" t="e">
        <f t="shared" si="17"/>
        <v>#DIV/0!</v>
      </c>
      <c r="AW29" s="3"/>
      <c r="AX29" s="3" t="e">
        <f t="shared" si="18"/>
        <v>#DIV/0!</v>
      </c>
      <c r="AY29" s="3"/>
      <c r="AZ29" s="3" t="e">
        <f t="shared" si="19"/>
        <v>#DIV/0!</v>
      </c>
      <c r="BA29" s="6" t="e">
        <f t="shared" si="22"/>
        <v>#DIV/0!</v>
      </c>
      <c r="BB29" s="36">
        <v>1</v>
      </c>
      <c r="BC29" s="3">
        <f t="shared" si="20"/>
        <v>0</v>
      </c>
      <c r="BD29" s="8" t="e">
        <f t="shared" si="21"/>
        <v>#DIV/0!</v>
      </c>
      <c r="BE29" s="3" t="e">
        <f>VLOOKUP(BD29,tran50!$A$2:$O$183,HLOOKUP($Y$5,tran50!$A$1:$O$2,2,FALSE),FALSE)</f>
        <v>#DIV/0!</v>
      </c>
      <c r="BF29" s="16"/>
      <c r="BN29" s="14"/>
    </row>
    <row r="30" spans="1:66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>
        <f t="shared" si="1"/>
        <v>0</v>
      </c>
      <c r="O30" s="3">
        <f t="shared" si="4"/>
        <v>0</v>
      </c>
      <c r="P30" s="3">
        <f t="shared" si="5"/>
        <v>0</v>
      </c>
      <c r="Q30" s="3">
        <f t="shared" si="6"/>
        <v>0</v>
      </c>
      <c r="R30" s="3">
        <f t="shared" si="7"/>
        <v>0</v>
      </c>
      <c r="S30" s="3">
        <f t="shared" si="8"/>
        <v>0</v>
      </c>
      <c r="T30" s="3">
        <f t="shared" si="9"/>
        <v>0</v>
      </c>
      <c r="U30" s="3">
        <f t="shared" si="10"/>
        <v>0</v>
      </c>
      <c r="V30" s="3">
        <f t="shared" si="11"/>
        <v>0</v>
      </c>
      <c r="W30" s="3">
        <f t="shared" si="12"/>
        <v>0</v>
      </c>
      <c r="X30" s="3">
        <f t="shared" si="13"/>
        <v>0</v>
      </c>
      <c r="Y30" s="3">
        <f t="shared" si="14"/>
        <v>0</v>
      </c>
      <c r="Z30" s="3" t="e">
        <f t="shared" si="15"/>
        <v>#DIV/0!</v>
      </c>
      <c r="AA30" s="3"/>
      <c r="AB30" s="3"/>
      <c r="AC30" s="3"/>
      <c r="AD30" s="3"/>
      <c r="AE30" s="3"/>
      <c r="AF30" s="3"/>
      <c r="AG30" s="10">
        <f t="shared" si="2"/>
        <v>0</v>
      </c>
      <c r="AH30" s="3" t="e">
        <f t="shared" si="16"/>
        <v>#DIV/0!</v>
      </c>
      <c r="AI30" s="3"/>
      <c r="AJ30" s="7"/>
      <c r="AK30" s="3"/>
      <c r="AL30" s="3"/>
      <c r="AM30" s="3"/>
      <c r="AN30" s="3"/>
      <c r="AO30" s="7"/>
      <c r="AP30" s="3"/>
      <c r="AQ30" s="3"/>
      <c r="AR30" s="3"/>
      <c r="AS30" s="3"/>
      <c r="AT30" s="3"/>
      <c r="AU30" s="7">
        <f t="shared" si="3"/>
        <v>0</v>
      </c>
      <c r="AV30" s="3" t="e">
        <f t="shared" si="17"/>
        <v>#DIV/0!</v>
      </c>
      <c r="AW30" s="3"/>
      <c r="AX30" s="3" t="e">
        <f t="shared" si="18"/>
        <v>#DIV/0!</v>
      </c>
      <c r="AY30" s="3"/>
      <c r="AZ30" s="3" t="e">
        <f t="shared" si="19"/>
        <v>#DIV/0!</v>
      </c>
      <c r="BA30" s="6" t="e">
        <f t="shared" si="22"/>
        <v>#DIV/0!</v>
      </c>
      <c r="BB30" s="36">
        <v>34</v>
      </c>
      <c r="BC30" s="3">
        <f t="shared" si="20"/>
        <v>0</v>
      </c>
      <c r="BD30" s="8" t="e">
        <f t="shared" si="21"/>
        <v>#DIV/0!</v>
      </c>
      <c r="BE30" s="3" t="e">
        <f>VLOOKUP(BD30,tran50!$A$2:$O$183,HLOOKUP($Y$5,tran50!$A$1:$O$2,2,FALSE),FALSE)</f>
        <v>#DIV/0!</v>
      </c>
      <c r="BF30" s="16"/>
      <c r="BN30" s="14"/>
    </row>
    <row r="31" spans="1:66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>
        <f t="shared" si="1"/>
        <v>0</v>
      </c>
      <c r="O31" s="3">
        <f t="shared" si="4"/>
        <v>0</v>
      </c>
      <c r="P31" s="3">
        <f t="shared" si="5"/>
        <v>0</v>
      </c>
      <c r="Q31" s="3">
        <f t="shared" si="6"/>
        <v>0</v>
      </c>
      <c r="R31" s="3">
        <f t="shared" si="7"/>
        <v>0</v>
      </c>
      <c r="S31" s="3">
        <f t="shared" si="8"/>
        <v>0</v>
      </c>
      <c r="T31" s="3">
        <f t="shared" si="9"/>
        <v>0</v>
      </c>
      <c r="U31" s="3">
        <f t="shared" si="10"/>
        <v>0</v>
      </c>
      <c r="V31" s="3">
        <f t="shared" si="11"/>
        <v>0</v>
      </c>
      <c r="W31" s="3">
        <f t="shared" si="12"/>
        <v>0</v>
      </c>
      <c r="X31" s="3">
        <f t="shared" si="13"/>
        <v>0</v>
      </c>
      <c r="Y31" s="3">
        <f t="shared" si="14"/>
        <v>0</v>
      </c>
      <c r="Z31" s="3" t="e">
        <f t="shared" si="15"/>
        <v>#DIV/0!</v>
      </c>
      <c r="AA31" s="3"/>
      <c r="AB31" s="3"/>
      <c r="AC31" s="3"/>
      <c r="AD31" s="3"/>
      <c r="AE31" s="3"/>
      <c r="AF31" s="3"/>
      <c r="AG31" s="10">
        <f t="shared" si="2"/>
        <v>0</v>
      </c>
      <c r="AH31" s="3" t="e">
        <f t="shared" si="16"/>
        <v>#DIV/0!</v>
      </c>
      <c r="AI31" s="3"/>
      <c r="AJ31" s="7"/>
      <c r="AK31" s="3"/>
      <c r="AL31" s="3"/>
      <c r="AM31" s="3"/>
      <c r="AN31" s="3"/>
      <c r="AO31" s="7"/>
      <c r="AP31" s="3"/>
      <c r="AQ31" s="3"/>
      <c r="AR31" s="3"/>
      <c r="AS31" s="3"/>
      <c r="AT31" s="3"/>
      <c r="AU31" s="7">
        <f t="shared" si="3"/>
        <v>0</v>
      </c>
      <c r="AV31" s="3" t="e">
        <f t="shared" si="17"/>
        <v>#DIV/0!</v>
      </c>
      <c r="AW31" s="3"/>
      <c r="AX31" s="3" t="e">
        <f t="shared" si="18"/>
        <v>#DIV/0!</v>
      </c>
      <c r="AY31" s="3"/>
      <c r="AZ31" s="3" t="e">
        <f t="shared" si="19"/>
        <v>#DIV/0!</v>
      </c>
      <c r="BA31" s="6" t="e">
        <f t="shared" si="22"/>
        <v>#DIV/0!</v>
      </c>
      <c r="BB31" s="36">
        <v>10</v>
      </c>
      <c r="BC31" s="3">
        <f t="shared" si="20"/>
        <v>0</v>
      </c>
      <c r="BD31" s="8" t="e">
        <f t="shared" si="21"/>
        <v>#DIV/0!</v>
      </c>
      <c r="BE31" s="3" t="e">
        <f>VLOOKUP(BD31,tran50!$A$2:$O$183,HLOOKUP($Y$5,tran50!$A$1:$O$2,2,FALSE),FALSE)</f>
        <v>#DIV/0!</v>
      </c>
      <c r="BF31" s="16"/>
      <c r="BN31" s="14"/>
    </row>
    <row r="32" spans="1:66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>
        <f t="shared" si="1"/>
        <v>0</v>
      </c>
      <c r="O32" s="3">
        <f t="shared" si="4"/>
        <v>0</v>
      </c>
      <c r="P32" s="3">
        <f t="shared" si="5"/>
        <v>0</v>
      </c>
      <c r="Q32" s="3">
        <f t="shared" si="6"/>
        <v>0</v>
      </c>
      <c r="R32" s="3">
        <f t="shared" si="7"/>
        <v>0</v>
      </c>
      <c r="S32" s="3">
        <f t="shared" si="8"/>
        <v>0</v>
      </c>
      <c r="T32" s="3">
        <f t="shared" si="9"/>
        <v>0</v>
      </c>
      <c r="U32" s="3">
        <f t="shared" si="10"/>
        <v>0</v>
      </c>
      <c r="V32" s="3">
        <f t="shared" si="11"/>
        <v>0</v>
      </c>
      <c r="W32" s="3">
        <f t="shared" si="12"/>
        <v>0</v>
      </c>
      <c r="X32" s="3">
        <f t="shared" si="13"/>
        <v>0</v>
      </c>
      <c r="Y32" s="3">
        <f t="shared" si="14"/>
        <v>0</v>
      </c>
      <c r="Z32" s="3" t="e">
        <f t="shared" si="15"/>
        <v>#DIV/0!</v>
      </c>
      <c r="AA32" s="3"/>
      <c r="AB32" s="3"/>
      <c r="AC32" s="3"/>
      <c r="AD32" s="3"/>
      <c r="AE32" s="3"/>
      <c r="AF32" s="3"/>
      <c r="AG32" s="10">
        <f t="shared" si="2"/>
        <v>0</v>
      </c>
      <c r="AH32" s="3" t="e">
        <f t="shared" si="16"/>
        <v>#DIV/0!</v>
      </c>
      <c r="AI32" s="3"/>
      <c r="AJ32" s="7"/>
      <c r="AK32" s="3"/>
      <c r="AL32" s="3"/>
      <c r="AM32" s="3"/>
      <c r="AN32" s="3"/>
      <c r="AO32" s="7"/>
      <c r="AP32" s="3"/>
      <c r="AQ32" s="3"/>
      <c r="AR32" s="3"/>
      <c r="AS32" s="3"/>
      <c r="AT32" s="3"/>
      <c r="AU32" s="7">
        <f t="shared" si="3"/>
        <v>0</v>
      </c>
      <c r="AV32" s="3" t="e">
        <f t="shared" si="17"/>
        <v>#DIV/0!</v>
      </c>
      <c r="AW32" s="3"/>
      <c r="AX32" s="3" t="e">
        <f t="shared" si="18"/>
        <v>#DIV/0!</v>
      </c>
      <c r="AY32" s="3"/>
      <c r="AZ32" s="3" t="e">
        <f t="shared" si="19"/>
        <v>#DIV/0!</v>
      </c>
      <c r="BA32" s="6" t="e">
        <f t="shared" si="22"/>
        <v>#DIV/0!</v>
      </c>
      <c r="BB32" s="36">
        <v>21</v>
      </c>
      <c r="BC32" s="3">
        <f t="shared" si="20"/>
        <v>0</v>
      </c>
      <c r="BD32" s="8" t="e">
        <f t="shared" si="21"/>
        <v>#DIV/0!</v>
      </c>
      <c r="BE32" s="3" t="e">
        <f>VLOOKUP(BD32,tran50!$A$2:$O$183,HLOOKUP($Y$5,tran50!$A$1:$O$2,2,FALSE),FALSE)</f>
        <v>#DIV/0!</v>
      </c>
      <c r="BF32" s="16"/>
      <c r="BN32" s="14"/>
    </row>
    <row r="33" spans="1:66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>
        <f t="shared" si="1"/>
        <v>0</v>
      </c>
      <c r="O33" s="3">
        <f t="shared" si="4"/>
        <v>0</v>
      </c>
      <c r="P33" s="3">
        <f t="shared" si="5"/>
        <v>0</v>
      </c>
      <c r="Q33" s="3">
        <f t="shared" si="6"/>
        <v>0</v>
      </c>
      <c r="R33" s="3">
        <f t="shared" si="7"/>
        <v>0</v>
      </c>
      <c r="S33" s="3">
        <f t="shared" si="8"/>
        <v>0</v>
      </c>
      <c r="T33" s="3">
        <f t="shared" si="9"/>
        <v>0</v>
      </c>
      <c r="U33" s="3">
        <f t="shared" si="10"/>
        <v>0</v>
      </c>
      <c r="V33" s="3">
        <f t="shared" si="11"/>
        <v>0</v>
      </c>
      <c r="W33" s="3">
        <f t="shared" si="12"/>
        <v>0</v>
      </c>
      <c r="X33" s="3">
        <f t="shared" si="13"/>
        <v>0</v>
      </c>
      <c r="Y33" s="3">
        <f t="shared" si="14"/>
        <v>0</v>
      </c>
      <c r="Z33" s="3" t="e">
        <f t="shared" si="15"/>
        <v>#DIV/0!</v>
      </c>
      <c r="AA33" s="3"/>
      <c r="AB33" s="3"/>
      <c r="AC33" s="3"/>
      <c r="AD33" s="3"/>
      <c r="AE33" s="3"/>
      <c r="AF33" s="3"/>
      <c r="AG33" s="10">
        <f t="shared" si="2"/>
        <v>0</v>
      </c>
      <c r="AH33" s="3" t="e">
        <f t="shared" si="16"/>
        <v>#DIV/0!</v>
      </c>
      <c r="AI33" s="3"/>
      <c r="AJ33" s="7"/>
      <c r="AK33" s="3"/>
      <c r="AL33" s="3"/>
      <c r="AM33" s="3"/>
      <c r="AN33" s="3"/>
      <c r="AO33" s="7"/>
      <c r="AP33" s="3"/>
      <c r="AQ33" s="3"/>
      <c r="AR33" s="3"/>
      <c r="AS33" s="3"/>
      <c r="AT33" s="3"/>
      <c r="AU33" s="7">
        <f t="shared" si="3"/>
        <v>0</v>
      </c>
      <c r="AV33" s="3" t="e">
        <f t="shared" si="17"/>
        <v>#DIV/0!</v>
      </c>
      <c r="AW33" s="3"/>
      <c r="AX33" s="3" t="e">
        <f t="shared" si="18"/>
        <v>#DIV/0!</v>
      </c>
      <c r="AY33" s="3"/>
      <c r="AZ33" s="3" t="e">
        <f t="shared" si="19"/>
        <v>#DIV/0!</v>
      </c>
      <c r="BA33" s="6" t="e">
        <f t="shared" si="22"/>
        <v>#DIV/0!</v>
      </c>
      <c r="BB33" s="36">
        <v>38</v>
      </c>
      <c r="BC33" s="3">
        <f t="shared" si="20"/>
        <v>0</v>
      </c>
      <c r="BD33" s="8" t="e">
        <f t="shared" si="21"/>
        <v>#DIV/0!</v>
      </c>
      <c r="BE33" s="3" t="e">
        <f>VLOOKUP(BD33,tran50!$A$2:$O$183,HLOOKUP($Y$5,tran50!$A$1:$O$2,2,FALSE),FALSE)</f>
        <v>#DIV/0!</v>
      </c>
      <c r="BF33" s="16"/>
      <c r="BN33" s="14"/>
    </row>
    <row r="34" spans="1:66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>
        <f t="shared" si="1"/>
        <v>0</v>
      </c>
      <c r="O34" s="3">
        <f t="shared" si="4"/>
        <v>0</v>
      </c>
      <c r="P34" s="3">
        <f t="shared" si="5"/>
        <v>0</v>
      </c>
      <c r="Q34" s="3">
        <f t="shared" si="6"/>
        <v>0</v>
      </c>
      <c r="R34" s="3">
        <f t="shared" si="7"/>
        <v>0</v>
      </c>
      <c r="S34" s="3">
        <f t="shared" si="8"/>
        <v>0</v>
      </c>
      <c r="T34" s="3">
        <f t="shared" si="9"/>
        <v>0</v>
      </c>
      <c r="U34" s="3">
        <f t="shared" si="10"/>
        <v>0</v>
      </c>
      <c r="V34" s="3">
        <f t="shared" si="11"/>
        <v>0</v>
      </c>
      <c r="W34" s="3">
        <f t="shared" si="12"/>
        <v>0</v>
      </c>
      <c r="X34" s="3">
        <f t="shared" si="13"/>
        <v>0</v>
      </c>
      <c r="Y34" s="3">
        <f t="shared" si="14"/>
        <v>0</v>
      </c>
      <c r="Z34" s="3" t="e">
        <f t="shared" si="15"/>
        <v>#DIV/0!</v>
      </c>
      <c r="AA34" s="3"/>
      <c r="AB34" s="3"/>
      <c r="AC34" s="3"/>
      <c r="AD34" s="3"/>
      <c r="AE34" s="3"/>
      <c r="AF34" s="3"/>
      <c r="AG34" s="10">
        <f t="shared" si="2"/>
        <v>0</v>
      </c>
      <c r="AH34" s="3" t="e">
        <f t="shared" si="16"/>
        <v>#DIV/0!</v>
      </c>
      <c r="AI34" s="3"/>
      <c r="AJ34" s="7"/>
      <c r="AK34" s="3"/>
      <c r="AL34" s="3"/>
      <c r="AM34" s="3"/>
      <c r="AN34" s="3"/>
      <c r="AO34" s="7"/>
      <c r="AP34" s="3"/>
      <c r="AQ34" s="3"/>
      <c r="AR34" s="3"/>
      <c r="AS34" s="3"/>
      <c r="AT34" s="3"/>
      <c r="AU34" s="7">
        <f t="shared" si="3"/>
        <v>0</v>
      </c>
      <c r="AV34" s="3" t="e">
        <f t="shared" si="17"/>
        <v>#DIV/0!</v>
      </c>
      <c r="AW34" s="3"/>
      <c r="AX34" s="3" t="e">
        <f t="shared" si="18"/>
        <v>#DIV/0!</v>
      </c>
      <c r="AY34" s="3"/>
      <c r="AZ34" s="3" t="e">
        <f t="shared" si="19"/>
        <v>#DIV/0!</v>
      </c>
      <c r="BA34" s="6" t="e">
        <f t="shared" si="22"/>
        <v>#DIV/0!</v>
      </c>
      <c r="BB34" s="36">
        <v>20</v>
      </c>
      <c r="BC34" s="3">
        <f t="shared" si="20"/>
        <v>0</v>
      </c>
      <c r="BD34" s="8" t="e">
        <f t="shared" si="21"/>
        <v>#DIV/0!</v>
      </c>
      <c r="BE34" s="3" t="e">
        <f>VLOOKUP(BD34,tran50!$A$2:$O$183,HLOOKUP($Y$5,tran50!$A$1:$O$2,2,FALSE),FALSE)</f>
        <v>#DIV/0!</v>
      </c>
      <c r="BF34" s="16"/>
      <c r="BN34" s="14"/>
    </row>
    <row r="35" spans="1:66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>
        <f t="shared" si="1"/>
        <v>0</v>
      </c>
      <c r="O35" s="3">
        <f t="shared" si="4"/>
        <v>0</v>
      </c>
      <c r="P35" s="3">
        <f t="shared" si="5"/>
        <v>0</v>
      </c>
      <c r="Q35" s="3">
        <f t="shared" si="6"/>
        <v>0</v>
      </c>
      <c r="R35" s="3">
        <f t="shared" si="7"/>
        <v>0</v>
      </c>
      <c r="S35" s="3">
        <f t="shared" si="8"/>
        <v>0</v>
      </c>
      <c r="T35" s="3">
        <f t="shared" si="9"/>
        <v>0</v>
      </c>
      <c r="U35" s="3">
        <f t="shared" si="10"/>
        <v>0</v>
      </c>
      <c r="V35" s="3">
        <f t="shared" si="11"/>
        <v>0</v>
      </c>
      <c r="W35" s="3">
        <f t="shared" si="12"/>
        <v>0</v>
      </c>
      <c r="X35" s="3">
        <f t="shared" si="13"/>
        <v>0</v>
      </c>
      <c r="Y35" s="3">
        <f t="shared" si="14"/>
        <v>0</v>
      </c>
      <c r="Z35" s="3" t="e">
        <f t="shared" si="15"/>
        <v>#DIV/0!</v>
      </c>
      <c r="AA35" s="3"/>
      <c r="AB35" s="3"/>
      <c r="AC35" s="3"/>
      <c r="AD35" s="3"/>
      <c r="AE35" s="3"/>
      <c r="AF35" s="3"/>
      <c r="AG35" s="10">
        <f t="shared" si="2"/>
        <v>0</v>
      </c>
      <c r="AH35" s="3" t="e">
        <f t="shared" si="16"/>
        <v>#DIV/0!</v>
      </c>
      <c r="AI35" s="3"/>
      <c r="AJ35" s="7"/>
      <c r="AK35" s="3"/>
      <c r="AL35" s="3"/>
      <c r="AM35" s="3"/>
      <c r="AN35" s="3"/>
      <c r="AO35" s="7"/>
      <c r="AP35" s="3"/>
      <c r="AQ35" s="3"/>
      <c r="AR35" s="3"/>
      <c r="AS35" s="3"/>
      <c r="AT35" s="3"/>
      <c r="AU35" s="7">
        <f t="shared" si="3"/>
        <v>0</v>
      </c>
      <c r="AV35" s="3" t="e">
        <f t="shared" si="17"/>
        <v>#DIV/0!</v>
      </c>
      <c r="AW35" s="3"/>
      <c r="AX35" s="3" t="e">
        <f t="shared" si="18"/>
        <v>#DIV/0!</v>
      </c>
      <c r="AY35" s="3"/>
      <c r="AZ35" s="3" t="e">
        <f t="shared" si="19"/>
        <v>#DIV/0!</v>
      </c>
      <c r="BA35" s="6" t="e">
        <f t="shared" si="22"/>
        <v>#DIV/0!</v>
      </c>
      <c r="BB35" s="36">
        <v>26</v>
      </c>
      <c r="BC35" s="3">
        <f t="shared" si="20"/>
        <v>0</v>
      </c>
      <c r="BD35" s="8" t="e">
        <f t="shared" si="21"/>
        <v>#DIV/0!</v>
      </c>
      <c r="BE35" s="3" t="e">
        <f>VLOOKUP(BD35,tran50!$A$2:$O$183,HLOOKUP($Y$5,tran50!$A$1:$O$2,2,FALSE),FALSE)</f>
        <v>#DIV/0!</v>
      </c>
      <c r="BF35" s="16"/>
      <c r="BN35" s="14"/>
    </row>
    <row r="36" spans="1:66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>
        <f t="shared" si="1"/>
        <v>0</v>
      </c>
      <c r="O36" s="3">
        <f t="shared" si="4"/>
        <v>0</v>
      </c>
      <c r="P36" s="3">
        <f t="shared" si="5"/>
        <v>0</v>
      </c>
      <c r="Q36" s="3">
        <f t="shared" si="6"/>
        <v>0</v>
      </c>
      <c r="R36" s="3">
        <f t="shared" si="7"/>
        <v>0</v>
      </c>
      <c r="S36" s="3">
        <f t="shared" si="8"/>
        <v>0</v>
      </c>
      <c r="T36" s="3">
        <f t="shared" si="9"/>
        <v>0</v>
      </c>
      <c r="U36" s="3">
        <f t="shared" si="10"/>
        <v>0</v>
      </c>
      <c r="V36" s="3">
        <f t="shared" si="11"/>
        <v>0</v>
      </c>
      <c r="W36" s="3">
        <f t="shared" si="12"/>
        <v>0</v>
      </c>
      <c r="X36" s="3">
        <f t="shared" si="13"/>
        <v>0</v>
      </c>
      <c r="Y36" s="3">
        <f t="shared" si="14"/>
        <v>0</v>
      </c>
      <c r="Z36" s="3" t="e">
        <f t="shared" si="15"/>
        <v>#DIV/0!</v>
      </c>
      <c r="AA36" s="3"/>
      <c r="AB36" s="3"/>
      <c r="AC36" s="3"/>
      <c r="AD36" s="3"/>
      <c r="AE36" s="3"/>
      <c r="AF36" s="3"/>
      <c r="AG36" s="10">
        <f t="shared" si="2"/>
        <v>0</v>
      </c>
      <c r="AH36" s="3" t="e">
        <f t="shared" si="16"/>
        <v>#DIV/0!</v>
      </c>
      <c r="AI36" s="3"/>
      <c r="AJ36" s="7"/>
      <c r="AK36" s="3"/>
      <c r="AL36" s="3"/>
      <c r="AM36" s="3"/>
      <c r="AN36" s="3"/>
      <c r="AO36" s="7"/>
      <c r="AP36" s="3"/>
      <c r="AQ36" s="3"/>
      <c r="AR36" s="3"/>
      <c r="AS36" s="3"/>
      <c r="AT36" s="3"/>
      <c r="AU36" s="7">
        <f t="shared" si="3"/>
        <v>0</v>
      </c>
      <c r="AV36" s="3" t="e">
        <f t="shared" si="17"/>
        <v>#DIV/0!</v>
      </c>
      <c r="AW36" s="3"/>
      <c r="AX36" s="3" t="e">
        <f t="shared" si="18"/>
        <v>#DIV/0!</v>
      </c>
      <c r="AY36" s="3"/>
      <c r="AZ36" s="3" t="e">
        <f t="shared" si="19"/>
        <v>#DIV/0!</v>
      </c>
      <c r="BA36" s="6" t="e">
        <f t="shared" si="22"/>
        <v>#DIV/0!</v>
      </c>
      <c r="BB36" s="36">
        <v>25</v>
      </c>
      <c r="BC36" s="3">
        <f t="shared" si="20"/>
        <v>0</v>
      </c>
      <c r="BD36" s="8" t="e">
        <f t="shared" si="21"/>
        <v>#DIV/0!</v>
      </c>
      <c r="BE36" s="3" t="e">
        <f>VLOOKUP(BD36,tran50!$A$2:$O$183,HLOOKUP($Y$5,tran50!$A$1:$O$2,2,FALSE),FALSE)</f>
        <v>#DIV/0!</v>
      </c>
      <c r="BF36" s="16"/>
      <c r="BN36" s="14"/>
    </row>
    <row r="37" spans="1:66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>
        <f t="shared" si="1"/>
        <v>0</v>
      </c>
      <c r="O37" s="3">
        <f t="shared" si="4"/>
        <v>0</v>
      </c>
      <c r="P37" s="3">
        <f t="shared" si="5"/>
        <v>0</v>
      </c>
      <c r="Q37" s="3">
        <f t="shared" si="6"/>
        <v>0</v>
      </c>
      <c r="R37" s="3">
        <f t="shared" si="7"/>
        <v>0</v>
      </c>
      <c r="S37" s="3">
        <f t="shared" si="8"/>
        <v>0</v>
      </c>
      <c r="T37" s="3">
        <f t="shared" si="9"/>
        <v>0</v>
      </c>
      <c r="U37" s="3">
        <f t="shared" si="10"/>
        <v>0</v>
      </c>
      <c r="V37" s="3">
        <f t="shared" si="11"/>
        <v>0</v>
      </c>
      <c r="W37" s="3">
        <f t="shared" si="12"/>
        <v>0</v>
      </c>
      <c r="X37" s="3">
        <f t="shared" si="13"/>
        <v>0</v>
      </c>
      <c r="Y37" s="3">
        <f t="shared" si="14"/>
        <v>0</v>
      </c>
      <c r="Z37" s="3" t="e">
        <f t="shared" si="15"/>
        <v>#DIV/0!</v>
      </c>
      <c r="AA37" s="3"/>
      <c r="AB37" s="3"/>
      <c r="AC37" s="3"/>
      <c r="AD37" s="3"/>
      <c r="AE37" s="3"/>
      <c r="AF37" s="3"/>
      <c r="AG37" s="10">
        <f t="shared" si="2"/>
        <v>0</v>
      </c>
      <c r="AH37" s="3" t="e">
        <f t="shared" si="16"/>
        <v>#DIV/0!</v>
      </c>
      <c r="AI37" s="3"/>
      <c r="AJ37" s="7"/>
      <c r="AK37" s="3"/>
      <c r="AL37" s="3"/>
      <c r="AM37" s="3"/>
      <c r="AN37" s="3"/>
      <c r="AO37" s="7"/>
      <c r="AP37" s="3"/>
      <c r="AQ37" s="3"/>
      <c r="AR37" s="3"/>
      <c r="AS37" s="3"/>
      <c r="AT37" s="3"/>
      <c r="AU37" s="7">
        <f t="shared" si="3"/>
        <v>0</v>
      </c>
      <c r="AV37" s="3" t="e">
        <f t="shared" si="17"/>
        <v>#DIV/0!</v>
      </c>
      <c r="AW37" s="3"/>
      <c r="AX37" s="3" t="e">
        <f t="shared" si="18"/>
        <v>#DIV/0!</v>
      </c>
      <c r="AY37" s="3"/>
      <c r="AZ37" s="3" t="e">
        <f t="shared" si="19"/>
        <v>#DIV/0!</v>
      </c>
      <c r="BA37" s="6" t="e">
        <f t="shared" si="22"/>
        <v>#DIV/0!</v>
      </c>
      <c r="BB37" s="36">
        <v>35</v>
      </c>
      <c r="BC37" s="3">
        <f t="shared" si="20"/>
        <v>0</v>
      </c>
      <c r="BD37" s="8" t="e">
        <f t="shared" si="21"/>
        <v>#DIV/0!</v>
      </c>
      <c r="BE37" s="3" t="e">
        <f>VLOOKUP(BD37,tran50!$A$2:$O$183,HLOOKUP($Y$5,tran50!$A$1:$O$2,2,FALSE),FALSE)</f>
        <v>#DIV/0!</v>
      </c>
      <c r="BF37" s="16"/>
    </row>
    <row r="38" spans="1:66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>
        <f t="shared" si="1"/>
        <v>0</v>
      </c>
      <c r="O38" s="3">
        <f t="shared" si="4"/>
        <v>0</v>
      </c>
      <c r="P38" s="3">
        <f t="shared" si="5"/>
        <v>0</v>
      </c>
      <c r="Q38" s="3">
        <f t="shared" si="6"/>
        <v>0</v>
      </c>
      <c r="R38" s="3">
        <f t="shared" si="7"/>
        <v>0</v>
      </c>
      <c r="S38" s="3">
        <f t="shared" si="8"/>
        <v>0</v>
      </c>
      <c r="T38" s="3">
        <f t="shared" si="9"/>
        <v>0</v>
      </c>
      <c r="U38" s="3">
        <f t="shared" si="10"/>
        <v>0</v>
      </c>
      <c r="V38" s="3">
        <f t="shared" si="11"/>
        <v>0</v>
      </c>
      <c r="W38" s="3">
        <f t="shared" si="12"/>
        <v>0</v>
      </c>
      <c r="X38" s="3">
        <f t="shared" si="13"/>
        <v>0</v>
      </c>
      <c r="Y38" s="3">
        <f t="shared" si="14"/>
        <v>0</v>
      </c>
      <c r="Z38" s="3" t="e">
        <f t="shared" si="15"/>
        <v>#DIV/0!</v>
      </c>
      <c r="AA38" s="3"/>
      <c r="AB38" s="3"/>
      <c r="AC38" s="3"/>
      <c r="AD38" s="3"/>
      <c r="AE38" s="3"/>
      <c r="AF38" s="3"/>
      <c r="AG38" s="10">
        <f t="shared" si="2"/>
        <v>0</v>
      </c>
      <c r="AH38" s="3" t="e">
        <f t="shared" si="16"/>
        <v>#DIV/0!</v>
      </c>
      <c r="AI38" s="3"/>
      <c r="AJ38" s="7"/>
      <c r="AK38" s="3"/>
      <c r="AL38" s="3"/>
      <c r="AM38" s="3"/>
      <c r="AN38" s="3"/>
      <c r="AO38" s="7"/>
      <c r="AP38" s="3"/>
      <c r="AQ38" s="3"/>
      <c r="AR38" s="3"/>
      <c r="AS38" s="3"/>
      <c r="AT38" s="3"/>
      <c r="AU38" s="7">
        <f t="shared" si="3"/>
        <v>0</v>
      </c>
      <c r="AV38" s="3" t="e">
        <f t="shared" si="17"/>
        <v>#DIV/0!</v>
      </c>
      <c r="AW38" s="3"/>
      <c r="AX38" s="3" t="e">
        <f t="shared" si="18"/>
        <v>#DIV/0!</v>
      </c>
      <c r="AY38" s="3"/>
      <c r="AZ38" s="3" t="e">
        <f t="shared" si="19"/>
        <v>#DIV/0!</v>
      </c>
      <c r="BA38" s="6" t="e">
        <f t="shared" si="22"/>
        <v>#DIV/0!</v>
      </c>
      <c r="BB38" s="36">
        <v>34</v>
      </c>
      <c r="BC38" s="3">
        <f t="shared" si="20"/>
        <v>0</v>
      </c>
      <c r="BD38" s="8" t="e">
        <f t="shared" si="21"/>
        <v>#DIV/0!</v>
      </c>
      <c r="BE38" s="3" t="e">
        <f>VLOOKUP(BD38,tran50!$A$2:$O$183,HLOOKUP($Y$5,tran50!$A$1:$O$2,2,FALSE),FALSE)</f>
        <v>#DIV/0!</v>
      </c>
      <c r="BF38" s="16"/>
    </row>
    <row r="39" spans="1:66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</row>
    <row r="40" spans="1:66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8"/>
      <c r="BC40" s="1"/>
      <c r="BD40" s="1"/>
      <c r="BE40" s="1"/>
      <c r="BF40" s="1"/>
    </row>
    <row r="41" spans="1:66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8"/>
      <c r="BC41" s="1"/>
      <c r="BD41" s="1"/>
      <c r="BE41" s="1"/>
      <c r="BF41" s="1"/>
    </row>
    <row r="42" spans="1:66">
      <c r="BB42" s="18"/>
    </row>
    <row r="43" spans="1:66">
      <c r="BB43" s="18"/>
    </row>
    <row r="44" spans="1:66">
      <c r="BB44" s="18"/>
    </row>
    <row r="45" spans="1:66">
      <c r="BB45" s="18"/>
    </row>
    <row r="46" spans="1:66">
      <c r="BB46" s="18"/>
    </row>
    <row r="47" spans="1:66">
      <c r="BB47" s="18"/>
    </row>
    <row r="48" spans="1:66">
      <c r="BB48" s="18"/>
    </row>
    <row r="49" spans="54:54">
      <c r="BB49" s="18"/>
    </row>
    <row r="50" spans="54:54">
      <c r="BB50" s="18"/>
    </row>
    <row r="51" spans="54:54">
      <c r="BB51" s="18"/>
    </row>
    <row r="52" spans="54:54">
      <c r="BB52" s="18"/>
    </row>
    <row r="53" spans="54:54">
      <c r="BB53" s="18"/>
    </row>
    <row r="54" spans="54:54">
      <c r="BB54" s="18"/>
    </row>
    <row r="55" spans="54:54">
      <c r="BB55" s="18"/>
    </row>
    <row r="56" spans="54:54">
      <c r="BB56" s="18"/>
    </row>
    <row r="57" spans="54:54">
      <c r="BB57" s="18"/>
    </row>
    <row r="58" spans="54:54">
      <c r="BB58" s="18"/>
    </row>
    <row r="59" spans="54:54">
      <c r="BB59" s="18"/>
    </row>
    <row r="60" spans="54:54">
      <c r="BB60" s="18"/>
    </row>
    <row r="61" spans="54:54">
      <c r="BB61" s="18"/>
    </row>
    <row r="62" spans="54:54">
      <c r="BB62" s="18"/>
    </row>
    <row r="63" spans="54:54">
      <c r="BB63" s="18"/>
    </row>
    <row r="64" spans="54:54">
      <c r="BB64" s="18"/>
    </row>
    <row r="65" spans="54:54">
      <c r="BB65" s="18"/>
    </row>
    <row r="66" spans="54:54">
      <c r="BB66" s="18"/>
    </row>
    <row r="67" spans="54:54">
      <c r="BB67" s="18"/>
    </row>
    <row r="68" spans="54:54">
      <c r="BB68" s="18"/>
    </row>
    <row r="69" spans="54:54">
      <c r="BB69" s="18"/>
    </row>
    <row r="70" spans="54:54">
      <c r="BB70" s="18"/>
    </row>
    <row r="71" spans="54:54">
      <c r="BB71" s="18"/>
    </row>
    <row r="72" spans="54:54">
      <c r="BB72" s="18"/>
    </row>
  </sheetData>
  <dataConsolidate/>
  <mergeCells count="14">
    <mergeCell ref="A1:B1"/>
    <mergeCell ref="A2:B2"/>
    <mergeCell ref="D2:BA2"/>
    <mergeCell ref="D3:Z3"/>
    <mergeCell ref="AA3:AH3"/>
    <mergeCell ref="AI3:AV3"/>
    <mergeCell ref="AW3:AX3"/>
    <mergeCell ref="AY3:AZ3"/>
    <mergeCell ref="D1:BD1"/>
    <mergeCell ref="BG3:BM3"/>
    <mergeCell ref="B5:C5"/>
    <mergeCell ref="BB3:BC3"/>
    <mergeCell ref="B19:C19"/>
    <mergeCell ref="B4:C4"/>
  </mergeCells>
  <conditionalFormatting sqref="BA6:BA18 BA20:BA38 BD6:BD18">
    <cfRule type="cellIs" dxfId="32" priority="10" operator="lessThan">
      <formula>75</formula>
    </cfRule>
    <cfRule type="cellIs" dxfId="31" priority="11" operator="greaterThan">
      <formula>89</formula>
    </cfRule>
  </conditionalFormatting>
  <conditionalFormatting sqref="BD20:BD38">
    <cfRule type="cellIs" dxfId="30" priority="3" operator="lessThan">
      <formula>75</formula>
    </cfRule>
    <cfRule type="cellIs" dxfId="29" priority="4" operator="lessThan">
      <formula>75</formula>
    </cfRule>
    <cfRule type="cellIs" dxfId="28" priority="5" operator="greaterThan">
      <formula>89</formula>
    </cfRule>
  </conditionalFormatting>
  <conditionalFormatting sqref="BD20:BD38">
    <cfRule type="cellIs" dxfId="27" priority="1" operator="lessThan">
      <formula>75</formula>
    </cfRule>
    <cfRule type="cellIs" dxfId="26" priority="2" operator="greaterThan">
      <formula>89</formula>
    </cfRule>
  </conditionalFormatting>
  <pageMargins left="0.7" right="0.7" top="0.75" bottom="0.75" header="0.3" footer="0.3"/>
  <pageSetup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N72"/>
  <sheetViews>
    <sheetView topLeftCell="AK1" workbookViewId="0">
      <selection activeCell="A20" sqref="A20:C38"/>
    </sheetView>
  </sheetViews>
  <sheetFormatPr defaultRowHeight="15"/>
  <cols>
    <col min="1" max="1" width="4.42578125" style="42" customWidth="1"/>
    <col min="2" max="2" width="13.28515625" style="42" customWidth="1"/>
    <col min="3" max="3" width="22.7109375" style="42" customWidth="1"/>
    <col min="4" max="4" width="4" style="42" bestFit="1" customWidth="1"/>
    <col min="5" max="7" width="3.42578125" style="42" bestFit="1" customWidth="1"/>
    <col min="8" max="8" width="4" style="42" bestFit="1" customWidth="1"/>
    <col min="9" max="12" width="3.42578125" style="42" bestFit="1" customWidth="1"/>
    <col min="13" max="13" width="4.42578125" style="42" bestFit="1" customWidth="1"/>
    <col min="14" max="14" width="9.140625" style="42"/>
    <col min="15" max="24" width="4.140625" style="42" customWidth="1"/>
    <col min="25" max="25" width="8.42578125" style="42" customWidth="1"/>
    <col min="26" max="26" width="7.140625" style="42" customWidth="1"/>
    <col min="27" max="32" width="3.28515625" style="42" bestFit="1" customWidth="1"/>
    <col min="33" max="33" width="4.42578125" style="42" bestFit="1" customWidth="1"/>
    <col min="34" max="34" width="7" style="42" bestFit="1" customWidth="1"/>
    <col min="35" max="51" width="5.28515625" style="42" customWidth="1"/>
    <col min="52" max="52" width="6.140625" style="42" customWidth="1"/>
    <col min="53" max="53" width="14.5703125" style="42" customWidth="1"/>
    <col min="54" max="55" width="5.28515625" style="42" customWidth="1"/>
    <col min="56" max="58" width="6.42578125" style="42" customWidth="1"/>
    <col min="59" max="59" width="9.140625" style="42"/>
    <col min="60" max="60" width="10.28515625" style="42" customWidth="1"/>
    <col min="61" max="16384" width="9.140625" style="42"/>
  </cols>
  <sheetData>
    <row r="1" spans="1:66">
      <c r="A1" s="62" t="s">
        <v>0</v>
      </c>
      <c r="B1" s="63"/>
      <c r="C1" s="3">
        <f>'1st'!C1</f>
        <v>0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19"/>
      <c r="BF1" s="2"/>
    </row>
    <row r="2" spans="1:66">
      <c r="A2" s="62" t="s">
        <v>1</v>
      </c>
      <c r="B2" s="63"/>
      <c r="C2" s="3">
        <f>'1st'!C2</f>
        <v>0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19"/>
      <c r="BC2" s="3"/>
      <c r="BD2" s="3"/>
      <c r="BE2" s="3"/>
      <c r="BF2" s="2"/>
    </row>
    <row r="3" spans="1:66">
      <c r="A3" s="3"/>
      <c r="B3" s="3"/>
      <c r="C3" s="3"/>
      <c r="D3" s="61" t="s">
        <v>2</v>
      </c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 t="s">
        <v>3</v>
      </c>
      <c r="AB3" s="61"/>
      <c r="AC3" s="61"/>
      <c r="AD3" s="61"/>
      <c r="AE3" s="61"/>
      <c r="AF3" s="61"/>
      <c r="AG3" s="61"/>
      <c r="AH3" s="61"/>
      <c r="AI3" s="61" t="s">
        <v>4</v>
      </c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4" t="s">
        <v>5</v>
      </c>
      <c r="AX3" s="64"/>
      <c r="AY3" s="61" t="s">
        <v>6</v>
      </c>
      <c r="AZ3" s="61"/>
      <c r="BA3" s="54" t="s">
        <v>53</v>
      </c>
      <c r="BB3" s="61" t="s">
        <v>7</v>
      </c>
      <c r="BC3" s="61"/>
      <c r="BD3" s="3" t="s">
        <v>73</v>
      </c>
      <c r="BE3" s="3" t="s">
        <v>59</v>
      </c>
      <c r="BF3" s="2"/>
      <c r="BG3" s="58" t="s">
        <v>54</v>
      </c>
      <c r="BH3" s="59"/>
      <c r="BI3" s="59"/>
      <c r="BJ3" s="59"/>
      <c r="BK3" s="59"/>
      <c r="BL3" s="59"/>
      <c r="BM3" s="60"/>
    </row>
    <row r="4" spans="1:66">
      <c r="A4" s="3"/>
      <c r="B4" s="61" t="s">
        <v>8</v>
      </c>
      <c r="C4" s="61"/>
      <c r="D4" s="19" t="s">
        <v>9</v>
      </c>
      <c r="E4" s="19" t="s">
        <v>10</v>
      </c>
      <c r="F4" s="19" t="s">
        <v>11</v>
      </c>
      <c r="G4" s="19" t="s">
        <v>12</v>
      </c>
      <c r="H4" s="19" t="s">
        <v>13</v>
      </c>
      <c r="I4" s="19" t="s">
        <v>14</v>
      </c>
      <c r="J4" s="19" t="s">
        <v>15</v>
      </c>
      <c r="K4" s="19" t="s">
        <v>16</v>
      </c>
      <c r="L4" s="19" t="s">
        <v>17</v>
      </c>
      <c r="M4" s="19" t="s">
        <v>18</v>
      </c>
      <c r="N4" s="20" t="s">
        <v>19</v>
      </c>
      <c r="O4" s="19" t="s">
        <v>20</v>
      </c>
      <c r="P4" s="19" t="s">
        <v>21</v>
      </c>
      <c r="Q4" s="19" t="s">
        <v>22</v>
      </c>
      <c r="R4" s="19" t="s">
        <v>23</v>
      </c>
      <c r="S4" s="19" t="s">
        <v>24</v>
      </c>
      <c r="T4" s="19" t="s">
        <v>25</v>
      </c>
      <c r="U4" s="19" t="s">
        <v>26</v>
      </c>
      <c r="V4" s="19" t="s">
        <v>27</v>
      </c>
      <c r="W4" s="19" t="s">
        <v>28</v>
      </c>
      <c r="X4" s="19" t="s">
        <v>29</v>
      </c>
      <c r="Y4" s="20" t="s">
        <v>30</v>
      </c>
      <c r="Z4" s="20" t="s">
        <v>31</v>
      </c>
      <c r="AA4" s="19" t="s">
        <v>32</v>
      </c>
      <c r="AB4" s="19" t="s">
        <v>33</v>
      </c>
      <c r="AC4" s="19" t="s">
        <v>34</v>
      </c>
      <c r="AD4" s="19" t="s">
        <v>20</v>
      </c>
      <c r="AE4" s="19" t="s">
        <v>21</v>
      </c>
      <c r="AF4" s="19" t="s">
        <v>22</v>
      </c>
      <c r="AG4" s="19" t="s">
        <v>35</v>
      </c>
      <c r="AH4" s="19" t="s">
        <v>31</v>
      </c>
      <c r="AI4" s="11" t="s">
        <v>44</v>
      </c>
      <c r="AJ4" s="11" t="s">
        <v>36</v>
      </c>
      <c r="AK4" s="11" t="s">
        <v>37</v>
      </c>
      <c r="AL4" s="11" t="s">
        <v>38</v>
      </c>
      <c r="AM4" s="11" t="s">
        <v>45</v>
      </c>
      <c r="AN4" s="11" t="s">
        <v>46</v>
      </c>
      <c r="AO4" s="11" t="s">
        <v>47</v>
      </c>
      <c r="AP4" s="11" t="s">
        <v>48</v>
      </c>
      <c r="AQ4" s="11" t="s">
        <v>49</v>
      </c>
      <c r="AR4" s="11" t="s">
        <v>50</v>
      </c>
      <c r="AS4" s="11" t="s">
        <v>51</v>
      </c>
      <c r="AT4" s="11" t="s">
        <v>52</v>
      </c>
      <c r="AU4" s="11" t="s">
        <v>35</v>
      </c>
      <c r="AV4" s="20" t="s">
        <v>31</v>
      </c>
      <c r="AW4" s="20" t="s">
        <v>39</v>
      </c>
      <c r="AX4" s="20" t="s">
        <v>31</v>
      </c>
      <c r="AY4" s="20" t="s">
        <v>39</v>
      </c>
      <c r="AZ4" s="20" t="s">
        <v>31</v>
      </c>
      <c r="BA4" s="4"/>
      <c r="BB4" s="20" t="s">
        <v>40</v>
      </c>
      <c r="BC4" s="20" t="s">
        <v>31</v>
      </c>
      <c r="BD4" s="3"/>
      <c r="BE4" s="3"/>
      <c r="BF4" s="2"/>
      <c r="BG4" s="36" t="s">
        <v>64</v>
      </c>
      <c r="BH4" s="29" t="s">
        <v>55</v>
      </c>
      <c r="BI4" s="36" t="s">
        <v>56</v>
      </c>
      <c r="BJ4" s="37" t="s">
        <v>57</v>
      </c>
      <c r="BK4" s="37" t="s">
        <v>58</v>
      </c>
      <c r="BL4" s="37" t="s">
        <v>7</v>
      </c>
      <c r="BM4" s="37" t="s">
        <v>59</v>
      </c>
      <c r="BN4" s="35"/>
    </row>
    <row r="5" spans="1:66">
      <c r="A5" s="3"/>
      <c r="B5" s="61" t="s">
        <v>41</v>
      </c>
      <c r="C5" s="61"/>
      <c r="D5" s="19"/>
      <c r="E5" s="19"/>
      <c r="F5" s="19"/>
      <c r="G5" s="19"/>
      <c r="H5" s="19"/>
      <c r="I5" s="3"/>
      <c r="J5" s="3"/>
      <c r="K5" s="3"/>
      <c r="L5" s="3"/>
      <c r="M5" s="3"/>
      <c r="N5" s="3">
        <f>SUM(D5:M5)</f>
        <v>0</v>
      </c>
      <c r="O5" s="3"/>
      <c r="P5" s="3"/>
      <c r="Q5" s="3"/>
      <c r="R5" s="3"/>
      <c r="S5" s="3"/>
      <c r="T5" s="3"/>
      <c r="U5" s="3"/>
      <c r="V5" s="3"/>
      <c r="W5" s="3"/>
      <c r="X5" s="3"/>
      <c r="Y5" s="3">
        <f>N5</f>
        <v>0</v>
      </c>
      <c r="Z5" s="12">
        <v>0</v>
      </c>
      <c r="AA5" s="10"/>
      <c r="AB5" s="3"/>
      <c r="AC5" s="3"/>
      <c r="AD5" s="3"/>
      <c r="AE5" s="3"/>
      <c r="AF5" s="3"/>
      <c r="AG5" s="10">
        <f>SUM(AA5:AF5)</f>
        <v>0</v>
      </c>
      <c r="AH5" s="5">
        <v>0</v>
      </c>
      <c r="AI5" s="7"/>
      <c r="AJ5" s="7"/>
      <c r="AK5" s="7"/>
      <c r="AL5" s="7"/>
      <c r="AM5" s="7"/>
      <c r="AN5" s="7"/>
      <c r="AO5" s="7"/>
      <c r="AP5" s="7"/>
      <c r="AQ5" s="7"/>
      <c r="AR5" s="7"/>
      <c r="AS5" s="3"/>
      <c r="AT5" s="3"/>
      <c r="AU5" s="7">
        <f>SUM(AI5:AT5)</f>
        <v>0</v>
      </c>
      <c r="AV5" s="4">
        <v>0</v>
      </c>
      <c r="AW5" s="3"/>
      <c r="AX5" s="4">
        <v>0</v>
      </c>
      <c r="AY5" s="3">
        <v>0</v>
      </c>
      <c r="AZ5" s="4">
        <v>0</v>
      </c>
      <c r="BA5" s="4">
        <f t="shared" ref="BA5:BA18" si="0">SUM(AZ5,AX5,AV5,AH5,Z5)</f>
        <v>0</v>
      </c>
      <c r="BB5" s="9">
        <v>50</v>
      </c>
      <c r="BC5" s="4">
        <v>0</v>
      </c>
      <c r="BD5" s="4">
        <f>SUM(BA5,BC5)</f>
        <v>0</v>
      </c>
      <c r="BE5" s="4">
        <v>1</v>
      </c>
      <c r="BF5" s="15"/>
      <c r="BG5" s="38" t="s">
        <v>60</v>
      </c>
      <c r="BH5" s="36">
        <f>COUNTIF($Z$6:$Z$38,"&lt;75%")</f>
        <v>0</v>
      </c>
      <c r="BI5" s="36">
        <f>COUNTIF($AH$6:$AH$38,"&lt;75%")</f>
        <v>0</v>
      </c>
      <c r="BJ5" s="36">
        <f>COUNTIF($AV$6:$AV$38,"&lt;75%")</f>
        <v>0</v>
      </c>
      <c r="BK5" s="36">
        <f>COUNTIF($BA$6:$BA$38,"&lt;75")</f>
        <v>0</v>
      </c>
      <c r="BL5" s="36">
        <f>COUNTIF($BC$6:$BC$38,"&lt;75%")</f>
        <v>32</v>
      </c>
      <c r="BM5" s="36">
        <f>COUNTIF($BE$6:$BE$38,"&lt;75")</f>
        <v>0</v>
      </c>
      <c r="BN5" s="35"/>
    </row>
    <row r="6" spans="1:66">
      <c r="A6" s="3">
        <f>'1st'!A6</f>
        <v>1</v>
      </c>
      <c r="B6" s="3">
        <f>'1st'!B6</f>
        <v>0</v>
      </c>
      <c r="C6" s="3">
        <f>'1st'!C6</f>
        <v>0</v>
      </c>
      <c r="D6" s="10"/>
      <c r="E6" s="3"/>
      <c r="F6" s="3"/>
      <c r="G6" s="3"/>
      <c r="H6" s="3"/>
      <c r="I6" s="3"/>
      <c r="J6" s="3"/>
      <c r="K6" s="3"/>
      <c r="L6" s="3"/>
      <c r="M6" s="3"/>
      <c r="N6" s="3">
        <f t="shared" ref="N6:N38" si="1">SUM(D6:M6)</f>
        <v>0</v>
      </c>
      <c r="O6" s="3">
        <f>IF(OR(D6="a", D6 = "A"),$D$5*(N6/$N$5),0)</f>
        <v>0</v>
      </c>
      <c r="P6" s="3">
        <f>IF(OR(E6="a", E6 = "A"),$E$5*(N6/$N$5),0)</f>
        <v>0</v>
      </c>
      <c r="Q6" s="3">
        <f>IF(OR(F6="a", F6 = "A"),$F$5*(N6/$N$5),0)</f>
        <v>0</v>
      </c>
      <c r="R6" s="3">
        <f>IF(OR(G6="a", G6 = "A"),$G$5*(N6/$N$5),0)</f>
        <v>0</v>
      </c>
      <c r="S6" s="3">
        <f>IF(OR(H6="a", H6 = "A"),$H$5*(N6/$N$5),0)</f>
        <v>0</v>
      </c>
      <c r="T6" s="3">
        <f>IF(OR(I6="a", I6 = "A"),$I$5*(N6/$N$5),0)</f>
        <v>0</v>
      </c>
      <c r="U6" s="3">
        <f>IF(OR(J6="a", J6 = "A"),$J$5*(N6/$N$5),0)</f>
        <v>0</v>
      </c>
      <c r="V6" s="3">
        <f>IF(OR(K6="a", K6 = "A"),$K$5*(N6/$N$5),0)</f>
        <v>0</v>
      </c>
      <c r="W6" s="3">
        <f>IF(OR(L6="a", L6 = "A"),$L$5*(N6/$N$5),0)</f>
        <v>0</v>
      </c>
      <c r="X6" s="3">
        <f>IF(OR(M6="a", M6 = "A"),$M$5*(N6/$N$5),0)</f>
        <v>0</v>
      </c>
      <c r="Y6" s="3">
        <f>ROUND(SUM(N6:X6),0)</f>
        <v>0</v>
      </c>
      <c r="Z6" s="3" t="e">
        <f>$Z$5*(Y6/$Y$5)</f>
        <v>#DIV/0!</v>
      </c>
      <c r="AA6" s="3"/>
      <c r="AB6" s="3"/>
      <c r="AC6" s="3"/>
      <c r="AD6" s="3"/>
      <c r="AE6" s="3"/>
      <c r="AF6" s="3"/>
      <c r="AG6" s="10">
        <f t="shared" ref="AG6:AG38" si="2">SUM(AA6:AF6)</f>
        <v>0</v>
      </c>
      <c r="AH6" s="3" t="e">
        <f>$AH$5 * (AG6/$AG$5)</f>
        <v>#DIV/0!</v>
      </c>
      <c r="AI6" s="3"/>
      <c r="AJ6" s="7"/>
      <c r="AK6" s="3"/>
      <c r="AL6" s="3"/>
      <c r="AM6" s="3"/>
      <c r="AN6" s="3"/>
      <c r="AO6" s="7"/>
      <c r="AP6" s="3"/>
      <c r="AQ6" s="3"/>
      <c r="AR6" s="3"/>
      <c r="AS6" s="3"/>
      <c r="AT6" s="3"/>
      <c r="AU6" s="7">
        <f t="shared" ref="AU6:AU38" si="3">SUM(AI6:AT6)</f>
        <v>0</v>
      </c>
      <c r="AV6" s="3" t="e">
        <f>$AV$5 * (AU6/$AU$5)</f>
        <v>#DIV/0!</v>
      </c>
      <c r="AW6" s="3"/>
      <c r="AX6" s="3" t="e">
        <f>$AX$5 * (AW6/$AW$5)</f>
        <v>#DIV/0!</v>
      </c>
      <c r="AY6" s="3"/>
      <c r="AZ6" s="3" t="e">
        <f>$AZ$5 * (AY6/$AY$5)</f>
        <v>#DIV/0!</v>
      </c>
      <c r="BA6" s="6" t="e">
        <f t="shared" si="0"/>
        <v>#DIV/0!</v>
      </c>
      <c r="BB6" s="36">
        <v>0</v>
      </c>
      <c r="BC6" s="3">
        <f>$BC$5 *(BB6/$BB$5)</f>
        <v>0</v>
      </c>
      <c r="BD6" s="8" t="e">
        <f>ROUND(SUM(BA6,BC6),0)</f>
        <v>#DIV/0!</v>
      </c>
      <c r="BE6" s="3" t="e">
        <f>VLOOKUP(BD6,tran50!$A$2:$O$183,HLOOKUP($Y$5,tran50!$A$1:$O$2,2,FALSE),FALSE)</f>
        <v>#DIV/0!</v>
      </c>
      <c r="BF6" s="16"/>
      <c r="BG6" s="39" t="s">
        <v>61</v>
      </c>
      <c r="BH6" s="36">
        <f>COUNTIFS($Z$6:$Z$38,"&lt;80%",$Z$6:$Z$38,"&gt;74%")</f>
        <v>0</v>
      </c>
      <c r="BI6" s="36">
        <f>COUNTIFS($AH$6:$AH$38,"&lt;80%",$AH$6:$AH$38,"&gt;74%")</f>
        <v>0</v>
      </c>
      <c r="BJ6" s="36">
        <f>COUNTIFS($AV$6:$AV$38,"&lt;80%",$AV$6:$AV$38,"&gt;74%")</f>
        <v>0</v>
      </c>
      <c r="BK6" s="36">
        <f>COUNTIFS($BA$6:$BA$38,"&lt;80",$BA$6:$BA$38,"&gt;74")</f>
        <v>0</v>
      </c>
      <c r="BL6" s="36">
        <f>COUNTIFS($BC$6:$BC$38,"&lt;80%",$BC$6:$BC$38,"&gt;74%")</f>
        <v>0</v>
      </c>
      <c r="BM6" s="36">
        <f>COUNTIFS($BE$6:$BE$38,"&lt;80",$BE$6:$BE$38,"&gt;74")</f>
        <v>0</v>
      </c>
      <c r="BN6" s="35"/>
    </row>
    <row r="7" spans="1:66">
      <c r="A7" s="3">
        <f>'1st'!A7</f>
        <v>2</v>
      </c>
      <c r="B7" s="3">
        <f>'1st'!B7</f>
        <v>0</v>
      </c>
      <c r="C7" s="3">
        <f>'1st'!C7</f>
        <v>0</v>
      </c>
      <c r="D7" s="3"/>
      <c r="E7" s="3"/>
      <c r="F7" s="10"/>
      <c r="G7" s="3"/>
      <c r="H7" s="3"/>
      <c r="I7" s="3"/>
      <c r="J7" s="3"/>
      <c r="K7" s="3"/>
      <c r="L7" s="3"/>
      <c r="M7" s="3"/>
      <c r="N7" s="3">
        <f t="shared" si="1"/>
        <v>0</v>
      </c>
      <c r="O7" s="3">
        <f t="shared" ref="O7:O38" si="4">IF(OR(D7="a", D7 = "A"),$D$5*(N7/$N$5),0)</f>
        <v>0</v>
      </c>
      <c r="P7" s="3">
        <f t="shared" ref="P7:P38" si="5">IF(OR(E7="a", E7 = "A"),$E$5*(N7/$N$5),0)</f>
        <v>0</v>
      </c>
      <c r="Q7" s="3">
        <f t="shared" ref="Q7:Q38" si="6">IF(OR(F7="a", F7 = "A"),$F$5*(N7/$N$5),0)</f>
        <v>0</v>
      </c>
      <c r="R7" s="3">
        <f t="shared" ref="R7:R38" si="7">IF(OR(G7="a", G7 = "A"),$G$5*(N7/$N$5),0)</f>
        <v>0</v>
      </c>
      <c r="S7" s="3">
        <f t="shared" ref="S7:S38" si="8">IF(OR(H7="a", H7 = "A"),$H$5*(N7/$N$5),0)</f>
        <v>0</v>
      </c>
      <c r="T7" s="3">
        <f t="shared" ref="T7:T38" si="9">IF(OR(I7="a", I7 = "A"),$I$5*(N7/$N$5),0)</f>
        <v>0</v>
      </c>
      <c r="U7" s="3">
        <f t="shared" ref="U7:U38" si="10">IF(OR(J7="a", J7 = "A"),$J$5*(N7/$N$5),0)</f>
        <v>0</v>
      </c>
      <c r="V7" s="3">
        <f t="shared" ref="V7:V38" si="11">IF(OR(K7="a", K7 = "A"),$K$5*(N7/$N$5),0)</f>
        <v>0</v>
      </c>
      <c r="W7" s="3">
        <f t="shared" ref="W7:W38" si="12">IF(OR(L7="a", L7 = "A"),$L$5*(N7/$N$5),0)</f>
        <v>0</v>
      </c>
      <c r="X7" s="3">
        <f t="shared" ref="X7:X38" si="13">IF(OR(M7="a", M7 = "A"),$M$5*(N7/$N$5),0)</f>
        <v>0</v>
      </c>
      <c r="Y7" s="3">
        <f t="shared" ref="Y7:Y38" si="14">ROUND(SUM(N7:X7),0)</f>
        <v>0</v>
      </c>
      <c r="Z7" s="3" t="e">
        <f t="shared" ref="Z7:Z38" si="15">$Z$5*(Y7/$Y$5)</f>
        <v>#DIV/0!</v>
      </c>
      <c r="AA7" s="3"/>
      <c r="AB7" s="3"/>
      <c r="AC7" s="3"/>
      <c r="AD7" s="3"/>
      <c r="AE7" s="3"/>
      <c r="AF7" s="3"/>
      <c r="AG7" s="10">
        <f t="shared" si="2"/>
        <v>0</v>
      </c>
      <c r="AH7" s="3" t="e">
        <f t="shared" ref="AH7:AH38" si="16">$AH$5 * (AG7/$AG$5)</f>
        <v>#DIV/0!</v>
      </c>
      <c r="AI7" s="3"/>
      <c r="AJ7" s="7"/>
      <c r="AK7" s="3"/>
      <c r="AL7" s="3"/>
      <c r="AM7" s="3"/>
      <c r="AN7" s="3"/>
      <c r="AO7" s="7"/>
      <c r="AP7" s="3"/>
      <c r="AQ7" s="3"/>
      <c r="AR7" s="3"/>
      <c r="AS7" s="3"/>
      <c r="AT7" s="3"/>
      <c r="AU7" s="7">
        <f t="shared" si="3"/>
        <v>0</v>
      </c>
      <c r="AV7" s="3" t="e">
        <f t="shared" ref="AV7:AV38" si="17">$AV$5 * (AU7/$AU$5)</f>
        <v>#DIV/0!</v>
      </c>
      <c r="AW7" s="3"/>
      <c r="AX7" s="3" t="e">
        <f t="shared" ref="AX7:AX38" si="18">$AX$5 * (AW7/$AW$5)</f>
        <v>#DIV/0!</v>
      </c>
      <c r="AY7" s="3"/>
      <c r="AZ7" s="3" t="e">
        <f t="shared" ref="AZ7:AZ38" si="19">$AZ$5 * (AY7/$AY$5)</f>
        <v>#DIV/0!</v>
      </c>
      <c r="BA7" s="6" t="e">
        <f t="shared" si="0"/>
        <v>#DIV/0!</v>
      </c>
      <c r="BB7" s="36">
        <v>6</v>
      </c>
      <c r="BC7" s="3">
        <f t="shared" ref="BC7:BC38" si="20">$BC$5 *(BB7/$BB$5)</f>
        <v>0</v>
      </c>
      <c r="BD7" s="8" t="e">
        <f t="shared" ref="BD7:BD38" si="21">ROUND(SUM(BA7,BC7),0)</f>
        <v>#DIV/0!</v>
      </c>
      <c r="BE7" s="3" t="e">
        <f>VLOOKUP(BD7,tran50!$A$2:$O$183,HLOOKUP($Y$5,tran50!$A$1:$O$2,2,FALSE),FALSE)</f>
        <v>#DIV/0!</v>
      </c>
      <c r="BF7" s="16"/>
      <c r="BG7" s="40" t="s">
        <v>62</v>
      </c>
      <c r="BH7" s="36">
        <f>COUNTIFS($Z$6:$Z$38,"&lt;90%",$Z$6:$Z$38,"&gt;79%")</f>
        <v>0</v>
      </c>
      <c r="BI7" s="36">
        <f>COUNTIFS($AH$6:$AH$38,"&lt;90%",$AH$6:$AH$38,"&gt;79%")</f>
        <v>0</v>
      </c>
      <c r="BJ7" s="36">
        <f>COUNTIFS($AV$6:$AV$38,"&lt;90%",$AV$6:$AV$38,"&gt;79%")</f>
        <v>0</v>
      </c>
      <c r="BK7" s="36">
        <f>COUNTIFS($BA$6:$BA$38,"&lt;90",$BA$6:$BA$38,"&gt;79")</f>
        <v>0</v>
      </c>
      <c r="BL7" s="36">
        <f>COUNTIFS($BC$6:$BC$38,"&lt;90%",$BC$6:$BC$38,"&gt;79%")</f>
        <v>0</v>
      </c>
      <c r="BM7" s="36">
        <f>COUNTIFS($BE$6:$BE$38,"&lt;90",$BE$6:$BE$38,"&gt;79")</f>
        <v>0</v>
      </c>
      <c r="BN7" s="35"/>
    </row>
    <row r="8" spans="1:66">
      <c r="A8" s="3">
        <f>'1st'!A8</f>
        <v>3</v>
      </c>
      <c r="B8" s="3">
        <f>'1st'!B8</f>
        <v>0</v>
      </c>
      <c r="C8" s="3">
        <f>'1st'!C8</f>
        <v>0</v>
      </c>
      <c r="D8" s="3"/>
      <c r="E8" s="3"/>
      <c r="F8" s="3"/>
      <c r="G8" s="10"/>
      <c r="H8" s="3"/>
      <c r="I8" s="3"/>
      <c r="J8" s="3"/>
      <c r="K8" s="3"/>
      <c r="L8" s="3"/>
      <c r="M8" s="3"/>
      <c r="N8" s="3">
        <f t="shared" si="1"/>
        <v>0</v>
      </c>
      <c r="O8" s="3">
        <f t="shared" si="4"/>
        <v>0</v>
      </c>
      <c r="P8" s="3">
        <f t="shared" si="5"/>
        <v>0</v>
      </c>
      <c r="Q8" s="3">
        <f t="shared" si="6"/>
        <v>0</v>
      </c>
      <c r="R8" s="3">
        <f t="shared" si="7"/>
        <v>0</v>
      </c>
      <c r="S8" s="3">
        <f t="shared" si="8"/>
        <v>0</v>
      </c>
      <c r="T8" s="3">
        <f t="shared" si="9"/>
        <v>0</v>
      </c>
      <c r="U8" s="3">
        <f t="shared" si="10"/>
        <v>0</v>
      </c>
      <c r="V8" s="3">
        <f t="shared" si="11"/>
        <v>0</v>
      </c>
      <c r="W8" s="3">
        <f t="shared" si="12"/>
        <v>0</v>
      </c>
      <c r="X8" s="3">
        <f t="shared" si="13"/>
        <v>0</v>
      </c>
      <c r="Y8" s="3">
        <f t="shared" si="14"/>
        <v>0</v>
      </c>
      <c r="Z8" s="3" t="e">
        <f t="shared" si="15"/>
        <v>#DIV/0!</v>
      </c>
      <c r="AA8" s="3"/>
      <c r="AB8" s="3"/>
      <c r="AC8" s="3"/>
      <c r="AD8" s="3"/>
      <c r="AE8" s="3"/>
      <c r="AF8" s="3"/>
      <c r="AG8" s="10">
        <f t="shared" si="2"/>
        <v>0</v>
      </c>
      <c r="AH8" s="3" t="e">
        <f t="shared" si="16"/>
        <v>#DIV/0!</v>
      </c>
      <c r="AI8" s="3"/>
      <c r="AJ8" s="7"/>
      <c r="AK8" s="3"/>
      <c r="AL8" s="3"/>
      <c r="AM8" s="3"/>
      <c r="AN8" s="3"/>
      <c r="AO8" s="7"/>
      <c r="AP8" s="3"/>
      <c r="AQ8" s="3"/>
      <c r="AR8" s="3"/>
      <c r="AS8" s="3"/>
      <c r="AT8" s="3"/>
      <c r="AU8" s="7">
        <f t="shared" si="3"/>
        <v>0</v>
      </c>
      <c r="AV8" s="3" t="e">
        <f t="shared" si="17"/>
        <v>#DIV/0!</v>
      </c>
      <c r="AW8" s="3"/>
      <c r="AX8" s="3" t="e">
        <f t="shared" si="18"/>
        <v>#DIV/0!</v>
      </c>
      <c r="AY8" s="3"/>
      <c r="AZ8" s="3" t="e">
        <f t="shared" si="19"/>
        <v>#DIV/0!</v>
      </c>
      <c r="BA8" s="6" t="e">
        <f t="shared" si="0"/>
        <v>#DIV/0!</v>
      </c>
      <c r="BB8" s="36">
        <v>38</v>
      </c>
      <c r="BC8" s="3">
        <f t="shared" si="20"/>
        <v>0</v>
      </c>
      <c r="BD8" s="8" t="e">
        <f t="shared" si="21"/>
        <v>#DIV/0!</v>
      </c>
      <c r="BE8" s="3" t="e">
        <f>VLOOKUP(BD8,tran50!$A$2:$O$183,HLOOKUP($Y$5,tran50!$A$1:$O$2,2,FALSE),FALSE)</f>
        <v>#DIV/0!</v>
      </c>
      <c r="BF8" s="16"/>
      <c r="BG8" s="41" t="s">
        <v>63</v>
      </c>
      <c r="BH8" s="36">
        <f>COUNTIF($Z$6:$Z$38,"&gt;89")</f>
        <v>0</v>
      </c>
      <c r="BI8" s="36">
        <f>COUNTIF($AH$6:$AH$38,"&gt;89")</f>
        <v>0</v>
      </c>
      <c r="BJ8" s="36">
        <f>COUNTIF($AV$6:$AV$38,"&gt;89%")</f>
        <v>0</v>
      </c>
      <c r="BK8" s="36">
        <f>COUNTIF($BA$6:$BA$38,"&gt;89")</f>
        <v>0</v>
      </c>
      <c r="BL8" s="36">
        <f>COUNTIF($BC$6:$BC$38,"&gt;89%")</f>
        <v>0</v>
      </c>
      <c r="BM8" s="36">
        <f>COUNTIF($BE$6:$BE$38,"&gt;89")</f>
        <v>0</v>
      </c>
      <c r="BN8" s="35"/>
    </row>
    <row r="9" spans="1:66">
      <c r="A9" s="3">
        <f>'1st'!A9</f>
        <v>4</v>
      </c>
      <c r="B9" s="3">
        <f>'1st'!B9</f>
        <v>0</v>
      </c>
      <c r="C9" s="3">
        <f>'1st'!C9</f>
        <v>0</v>
      </c>
      <c r="D9" s="3"/>
      <c r="E9" s="3"/>
      <c r="F9" s="3"/>
      <c r="G9" s="3"/>
      <c r="H9" s="10"/>
      <c r="I9" s="3"/>
      <c r="J9" s="3"/>
      <c r="K9" s="3"/>
      <c r="L9" s="3"/>
      <c r="M9" s="3"/>
      <c r="N9" s="3">
        <f t="shared" si="1"/>
        <v>0</v>
      </c>
      <c r="O9" s="3">
        <f t="shared" si="4"/>
        <v>0</v>
      </c>
      <c r="P9" s="3">
        <f t="shared" si="5"/>
        <v>0</v>
      </c>
      <c r="Q9" s="3">
        <f t="shared" si="6"/>
        <v>0</v>
      </c>
      <c r="R9" s="3">
        <f t="shared" si="7"/>
        <v>0</v>
      </c>
      <c r="S9" s="3">
        <f t="shared" si="8"/>
        <v>0</v>
      </c>
      <c r="T9" s="3">
        <f t="shared" si="9"/>
        <v>0</v>
      </c>
      <c r="U9" s="3">
        <f t="shared" si="10"/>
        <v>0</v>
      </c>
      <c r="V9" s="3">
        <f t="shared" si="11"/>
        <v>0</v>
      </c>
      <c r="W9" s="3">
        <f t="shared" si="12"/>
        <v>0</v>
      </c>
      <c r="X9" s="3">
        <f t="shared" si="13"/>
        <v>0</v>
      </c>
      <c r="Y9" s="3">
        <f t="shared" si="14"/>
        <v>0</v>
      </c>
      <c r="Z9" s="3" t="e">
        <f t="shared" si="15"/>
        <v>#DIV/0!</v>
      </c>
      <c r="AA9" s="3"/>
      <c r="AB9" s="3"/>
      <c r="AC9" s="3"/>
      <c r="AD9" s="3"/>
      <c r="AE9" s="3"/>
      <c r="AF9" s="3"/>
      <c r="AG9" s="10">
        <f t="shared" si="2"/>
        <v>0</v>
      </c>
      <c r="AH9" s="3" t="e">
        <f t="shared" si="16"/>
        <v>#DIV/0!</v>
      </c>
      <c r="AI9" s="3"/>
      <c r="AJ9" s="7"/>
      <c r="AK9" s="3"/>
      <c r="AL9" s="3"/>
      <c r="AM9" s="3"/>
      <c r="AN9" s="3"/>
      <c r="AO9" s="7"/>
      <c r="AP9" s="3"/>
      <c r="AQ9" s="3"/>
      <c r="AR9" s="3"/>
      <c r="AS9" s="3"/>
      <c r="AT9" s="3"/>
      <c r="AU9" s="7">
        <f t="shared" si="3"/>
        <v>0</v>
      </c>
      <c r="AV9" s="3" t="e">
        <f t="shared" si="17"/>
        <v>#DIV/0!</v>
      </c>
      <c r="AW9" s="3"/>
      <c r="AX9" s="3" t="e">
        <f t="shared" si="18"/>
        <v>#DIV/0!</v>
      </c>
      <c r="AY9" s="3"/>
      <c r="AZ9" s="3" t="e">
        <f t="shared" si="19"/>
        <v>#DIV/0!</v>
      </c>
      <c r="BA9" s="6" t="e">
        <f t="shared" si="0"/>
        <v>#DIV/0!</v>
      </c>
      <c r="BB9" s="36">
        <v>50</v>
      </c>
      <c r="BC9" s="3">
        <f t="shared" si="20"/>
        <v>0</v>
      </c>
      <c r="BD9" s="8" t="e">
        <f t="shared" si="21"/>
        <v>#DIV/0!</v>
      </c>
      <c r="BE9" s="3" t="e">
        <f>VLOOKUP(BD9,tran50!$A$2:$O$183,HLOOKUP($Y$5,tran50!$A$1:$O$2,2,FALSE),FALSE)</f>
        <v>#DIV/0!</v>
      </c>
      <c r="BF9" s="16"/>
      <c r="BN9" s="35"/>
    </row>
    <row r="10" spans="1:66">
      <c r="A10" s="3">
        <f>'1st'!A10</f>
        <v>5</v>
      </c>
      <c r="B10" s="3">
        <f>'1st'!B10</f>
        <v>0</v>
      </c>
      <c r="C10" s="3">
        <f>'1st'!C10</f>
        <v>0</v>
      </c>
      <c r="D10" s="3"/>
      <c r="E10" s="3"/>
      <c r="F10" s="3"/>
      <c r="G10" s="3"/>
      <c r="H10" s="3"/>
      <c r="I10" s="10"/>
      <c r="J10" s="3"/>
      <c r="K10" s="3"/>
      <c r="L10" s="3"/>
      <c r="M10" s="3"/>
      <c r="N10" s="3">
        <f t="shared" si="1"/>
        <v>0</v>
      </c>
      <c r="O10" s="3">
        <f t="shared" si="4"/>
        <v>0</v>
      </c>
      <c r="P10" s="3">
        <f t="shared" si="5"/>
        <v>0</v>
      </c>
      <c r="Q10" s="3">
        <f t="shared" si="6"/>
        <v>0</v>
      </c>
      <c r="R10" s="3">
        <f t="shared" si="7"/>
        <v>0</v>
      </c>
      <c r="S10" s="3">
        <f t="shared" si="8"/>
        <v>0</v>
      </c>
      <c r="T10" s="3">
        <f t="shared" si="9"/>
        <v>0</v>
      </c>
      <c r="U10" s="3">
        <f t="shared" si="10"/>
        <v>0</v>
      </c>
      <c r="V10" s="3">
        <f t="shared" si="11"/>
        <v>0</v>
      </c>
      <c r="W10" s="3">
        <f t="shared" si="12"/>
        <v>0</v>
      </c>
      <c r="X10" s="3">
        <f t="shared" si="13"/>
        <v>0</v>
      </c>
      <c r="Y10" s="3">
        <f t="shared" si="14"/>
        <v>0</v>
      </c>
      <c r="Z10" s="3" t="e">
        <f t="shared" si="15"/>
        <v>#DIV/0!</v>
      </c>
      <c r="AA10" s="3"/>
      <c r="AB10" s="3"/>
      <c r="AC10" s="3"/>
      <c r="AD10" s="3"/>
      <c r="AE10" s="3"/>
      <c r="AF10" s="3"/>
      <c r="AG10" s="10">
        <f t="shared" si="2"/>
        <v>0</v>
      </c>
      <c r="AH10" s="3" t="e">
        <f t="shared" si="16"/>
        <v>#DIV/0!</v>
      </c>
      <c r="AI10" s="3"/>
      <c r="AJ10" s="7"/>
      <c r="AK10" s="3"/>
      <c r="AL10" s="3"/>
      <c r="AM10" s="3"/>
      <c r="AN10" s="3"/>
      <c r="AO10" s="7"/>
      <c r="AP10" s="3"/>
      <c r="AQ10" s="3"/>
      <c r="AR10" s="3"/>
      <c r="AS10" s="3"/>
      <c r="AT10" s="3"/>
      <c r="AU10" s="7">
        <f t="shared" si="3"/>
        <v>0</v>
      </c>
      <c r="AV10" s="3" t="e">
        <f t="shared" si="17"/>
        <v>#DIV/0!</v>
      </c>
      <c r="AW10" s="3"/>
      <c r="AX10" s="3" t="e">
        <f t="shared" si="18"/>
        <v>#DIV/0!</v>
      </c>
      <c r="AY10" s="3"/>
      <c r="AZ10" s="3" t="e">
        <f t="shared" si="19"/>
        <v>#DIV/0!</v>
      </c>
      <c r="BA10" s="6" t="e">
        <f t="shared" si="0"/>
        <v>#DIV/0!</v>
      </c>
      <c r="BB10" s="36">
        <v>30</v>
      </c>
      <c r="BC10" s="3">
        <f t="shared" si="20"/>
        <v>0</v>
      </c>
      <c r="BD10" s="8" t="e">
        <f t="shared" si="21"/>
        <v>#DIV/0!</v>
      </c>
      <c r="BE10" s="3" t="e">
        <f>VLOOKUP(BD10,tran50!$A$2:$O$183,HLOOKUP($Y$5,tran50!$A$1:$O$2,2,FALSE),FALSE)</f>
        <v>#DIV/0!</v>
      </c>
      <c r="BF10" s="16"/>
      <c r="BN10" s="35"/>
    </row>
    <row r="11" spans="1:66">
      <c r="A11" s="3">
        <f>'1st'!A11</f>
        <v>6</v>
      </c>
      <c r="B11" s="3">
        <f>'1st'!B11</f>
        <v>0</v>
      </c>
      <c r="C11" s="3">
        <f>'1st'!C11</f>
        <v>0</v>
      </c>
      <c r="D11" s="3"/>
      <c r="E11" s="3"/>
      <c r="F11" s="3"/>
      <c r="G11" s="3"/>
      <c r="H11" s="3"/>
      <c r="I11" s="3"/>
      <c r="J11" s="10"/>
      <c r="K11" s="3"/>
      <c r="L11" s="3"/>
      <c r="M11" s="3"/>
      <c r="N11" s="3">
        <f t="shared" si="1"/>
        <v>0</v>
      </c>
      <c r="O11" s="3">
        <f t="shared" si="4"/>
        <v>0</v>
      </c>
      <c r="P11" s="3">
        <f t="shared" si="5"/>
        <v>0</v>
      </c>
      <c r="Q11" s="3">
        <f t="shared" si="6"/>
        <v>0</v>
      </c>
      <c r="R11" s="3">
        <f t="shared" si="7"/>
        <v>0</v>
      </c>
      <c r="S11" s="3">
        <f t="shared" si="8"/>
        <v>0</v>
      </c>
      <c r="T11" s="3">
        <f t="shared" si="9"/>
        <v>0</v>
      </c>
      <c r="U11" s="3">
        <f t="shared" si="10"/>
        <v>0</v>
      </c>
      <c r="V11" s="3">
        <f t="shared" si="11"/>
        <v>0</v>
      </c>
      <c r="W11" s="3">
        <f t="shared" si="12"/>
        <v>0</v>
      </c>
      <c r="X11" s="3">
        <f t="shared" si="13"/>
        <v>0</v>
      </c>
      <c r="Y11" s="3">
        <f t="shared" si="14"/>
        <v>0</v>
      </c>
      <c r="Z11" s="3" t="e">
        <f t="shared" si="15"/>
        <v>#DIV/0!</v>
      </c>
      <c r="AA11" s="3"/>
      <c r="AB11" s="3"/>
      <c r="AC11" s="3"/>
      <c r="AD11" s="3"/>
      <c r="AE11" s="3"/>
      <c r="AF11" s="3"/>
      <c r="AG11" s="10">
        <f t="shared" si="2"/>
        <v>0</v>
      </c>
      <c r="AH11" s="3" t="e">
        <f t="shared" si="16"/>
        <v>#DIV/0!</v>
      </c>
      <c r="AI11" s="3"/>
      <c r="AJ11" s="7"/>
      <c r="AK11" s="3"/>
      <c r="AL11" s="3"/>
      <c r="AM11" s="3"/>
      <c r="AN11" s="3"/>
      <c r="AO11" s="7"/>
      <c r="AP11" s="3"/>
      <c r="AQ11" s="3"/>
      <c r="AR11" s="3"/>
      <c r="AS11" s="3"/>
      <c r="AT11" s="3"/>
      <c r="AU11" s="7">
        <f t="shared" si="3"/>
        <v>0</v>
      </c>
      <c r="AV11" s="3" t="e">
        <f t="shared" si="17"/>
        <v>#DIV/0!</v>
      </c>
      <c r="AW11" s="3"/>
      <c r="AX11" s="3" t="e">
        <f t="shared" si="18"/>
        <v>#DIV/0!</v>
      </c>
      <c r="AY11" s="3"/>
      <c r="AZ11" s="3" t="e">
        <f t="shared" si="19"/>
        <v>#DIV/0!</v>
      </c>
      <c r="BA11" s="6" t="e">
        <f t="shared" si="0"/>
        <v>#DIV/0!</v>
      </c>
      <c r="BB11" s="36">
        <v>41</v>
      </c>
      <c r="BC11" s="3">
        <f t="shared" si="20"/>
        <v>0</v>
      </c>
      <c r="BD11" s="8" t="e">
        <f t="shared" si="21"/>
        <v>#DIV/0!</v>
      </c>
      <c r="BE11" s="3" t="e">
        <f>VLOOKUP(BD11,tran50!$A$2:$O$183,HLOOKUP($Y$5,tran50!$A$1:$O$2,2,FALSE),FALSE)</f>
        <v>#DIV/0!</v>
      </c>
      <c r="BF11" s="16"/>
      <c r="BN11" s="35"/>
    </row>
    <row r="12" spans="1:66">
      <c r="A12" s="3">
        <f>'1st'!A12</f>
        <v>7</v>
      </c>
      <c r="B12" s="3">
        <f>'1st'!B12</f>
        <v>0</v>
      </c>
      <c r="C12" s="3">
        <f>'1st'!C12</f>
        <v>0</v>
      </c>
      <c r="D12" s="3"/>
      <c r="E12" s="3"/>
      <c r="F12" s="3"/>
      <c r="G12" s="3"/>
      <c r="H12" s="3"/>
      <c r="I12" s="3"/>
      <c r="J12" s="3"/>
      <c r="K12" s="10"/>
      <c r="L12" s="3"/>
      <c r="M12" s="3"/>
      <c r="N12" s="3">
        <f t="shared" si="1"/>
        <v>0</v>
      </c>
      <c r="O12" s="3">
        <f t="shared" si="4"/>
        <v>0</v>
      </c>
      <c r="P12" s="3">
        <f t="shared" si="5"/>
        <v>0</v>
      </c>
      <c r="Q12" s="3">
        <f t="shared" si="6"/>
        <v>0</v>
      </c>
      <c r="R12" s="3">
        <f t="shared" si="7"/>
        <v>0</v>
      </c>
      <c r="S12" s="3">
        <f t="shared" si="8"/>
        <v>0</v>
      </c>
      <c r="T12" s="3">
        <f t="shared" si="9"/>
        <v>0</v>
      </c>
      <c r="U12" s="3">
        <f t="shared" si="10"/>
        <v>0</v>
      </c>
      <c r="V12" s="3">
        <f t="shared" si="11"/>
        <v>0</v>
      </c>
      <c r="W12" s="3">
        <f t="shared" si="12"/>
        <v>0</v>
      </c>
      <c r="X12" s="3">
        <f t="shared" si="13"/>
        <v>0</v>
      </c>
      <c r="Y12" s="3">
        <f t="shared" si="14"/>
        <v>0</v>
      </c>
      <c r="Z12" s="3" t="e">
        <f t="shared" si="15"/>
        <v>#DIV/0!</v>
      </c>
      <c r="AA12" s="3"/>
      <c r="AB12" s="3"/>
      <c r="AC12" s="3"/>
      <c r="AD12" s="3"/>
      <c r="AE12" s="3"/>
      <c r="AF12" s="3"/>
      <c r="AG12" s="10">
        <f t="shared" si="2"/>
        <v>0</v>
      </c>
      <c r="AH12" s="3" t="e">
        <f t="shared" si="16"/>
        <v>#DIV/0!</v>
      </c>
      <c r="AI12" s="3"/>
      <c r="AJ12" s="7"/>
      <c r="AK12" s="3"/>
      <c r="AL12" s="3"/>
      <c r="AM12" s="3"/>
      <c r="AN12" s="3"/>
      <c r="AO12" s="7"/>
      <c r="AP12" s="3"/>
      <c r="AQ12" s="3"/>
      <c r="AR12" s="3"/>
      <c r="AS12" s="3"/>
      <c r="AT12" s="3"/>
      <c r="AU12" s="7">
        <f t="shared" si="3"/>
        <v>0</v>
      </c>
      <c r="AV12" s="3" t="e">
        <f t="shared" si="17"/>
        <v>#DIV/0!</v>
      </c>
      <c r="AW12" s="3"/>
      <c r="AX12" s="3" t="e">
        <f t="shared" si="18"/>
        <v>#DIV/0!</v>
      </c>
      <c r="AY12" s="3"/>
      <c r="AZ12" s="3" t="e">
        <f t="shared" si="19"/>
        <v>#DIV/0!</v>
      </c>
      <c r="BA12" s="6" t="e">
        <f t="shared" si="0"/>
        <v>#DIV/0!</v>
      </c>
      <c r="BB12" s="36">
        <v>49</v>
      </c>
      <c r="BC12" s="3">
        <f t="shared" si="20"/>
        <v>0</v>
      </c>
      <c r="BD12" s="8" t="e">
        <f t="shared" si="21"/>
        <v>#DIV/0!</v>
      </c>
      <c r="BE12" s="3" t="e">
        <f>VLOOKUP(BD12,tran50!$A$2:$O$183,HLOOKUP($Y$5,tran50!$A$1:$O$2,2,FALSE),FALSE)</f>
        <v>#DIV/0!</v>
      </c>
      <c r="BF12" s="28"/>
      <c r="BN12" s="35"/>
    </row>
    <row r="13" spans="1:66">
      <c r="A13" s="3">
        <f>'1st'!A13</f>
        <v>8</v>
      </c>
      <c r="B13" s="3">
        <f>'1st'!B13</f>
        <v>0</v>
      </c>
      <c r="C13" s="3">
        <f>'1st'!C13</f>
        <v>0</v>
      </c>
      <c r="D13" s="3"/>
      <c r="E13" s="3"/>
      <c r="F13" s="3"/>
      <c r="G13" s="3"/>
      <c r="H13" s="3"/>
      <c r="I13" s="3"/>
      <c r="J13" s="3"/>
      <c r="K13" s="3"/>
      <c r="L13" s="10"/>
      <c r="M13" s="3"/>
      <c r="N13" s="3">
        <f t="shared" si="1"/>
        <v>0</v>
      </c>
      <c r="O13" s="3">
        <f t="shared" si="4"/>
        <v>0</v>
      </c>
      <c r="P13" s="3">
        <f t="shared" si="5"/>
        <v>0</v>
      </c>
      <c r="Q13" s="3">
        <f t="shared" si="6"/>
        <v>0</v>
      </c>
      <c r="R13" s="3">
        <f t="shared" si="7"/>
        <v>0</v>
      </c>
      <c r="S13" s="3">
        <f t="shared" si="8"/>
        <v>0</v>
      </c>
      <c r="T13" s="3">
        <f t="shared" si="9"/>
        <v>0</v>
      </c>
      <c r="U13" s="3">
        <f t="shared" si="10"/>
        <v>0</v>
      </c>
      <c r="V13" s="3">
        <f t="shared" si="11"/>
        <v>0</v>
      </c>
      <c r="W13" s="3">
        <f t="shared" si="12"/>
        <v>0</v>
      </c>
      <c r="X13" s="3">
        <f t="shared" si="13"/>
        <v>0</v>
      </c>
      <c r="Y13" s="3">
        <f t="shared" si="14"/>
        <v>0</v>
      </c>
      <c r="Z13" s="3" t="e">
        <f t="shared" si="15"/>
        <v>#DIV/0!</v>
      </c>
      <c r="AA13" s="3"/>
      <c r="AB13" s="3"/>
      <c r="AC13" s="3"/>
      <c r="AD13" s="3"/>
      <c r="AE13" s="3"/>
      <c r="AF13" s="3"/>
      <c r="AG13" s="10">
        <f t="shared" si="2"/>
        <v>0</v>
      </c>
      <c r="AH13" s="3" t="e">
        <f t="shared" si="16"/>
        <v>#DIV/0!</v>
      </c>
      <c r="AI13" s="3"/>
      <c r="AJ13" s="7"/>
      <c r="AK13" s="3"/>
      <c r="AL13" s="3"/>
      <c r="AM13" s="3"/>
      <c r="AN13" s="3"/>
      <c r="AO13" s="7"/>
      <c r="AP13" s="3"/>
      <c r="AQ13" s="3"/>
      <c r="AR13" s="3"/>
      <c r="AS13" s="3"/>
      <c r="AT13" s="3"/>
      <c r="AU13" s="7">
        <f t="shared" si="3"/>
        <v>0</v>
      </c>
      <c r="AV13" s="3" t="e">
        <f t="shared" si="17"/>
        <v>#DIV/0!</v>
      </c>
      <c r="AW13" s="3"/>
      <c r="AX13" s="3" t="e">
        <f t="shared" si="18"/>
        <v>#DIV/0!</v>
      </c>
      <c r="AY13" s="3"/>
      <c r="AZ13" s="3" t="e">
        <f t="shared" si="19"/>
        <v>#DIV/0!</v>
      </c>
      <c r="BA13" s="6" t="e">
        <f t="shared" si="0"/>
        <v>#DIV/0!</v>
      </c>
      <c r="BB13" s="36">
        <v>42</v>
      </c>
      <c r="BC13" s="3">
        <f t="shared" si="20"/>
        <v>0</v>
      </c>
      <c r="BD13" s="8" t="e">
        <f t="shared" si="21"/>
        <v>#DIV/0!</v>
      </c>
      <c r="BE13" s="3" t="e">
        <f>VLOOKUP(BD13,tran50!$A$2:$O$183,HLOOKUP($Y$5,tran50!$A$1:$O$2,2,FALSE),FALSE)</f>
        <v>#DIV/0!</v>
      </c>
      <c r="BF13" s="16"/>
      <c r="BN13" s="35"/>
    </row>
    <row r="14" spans="1:66">
      <c r="A14" s="3">
        <f>'1st'!A14</f>
        <v>9</v>
      </c>
      <c r="B14" s="3">
        <f>'1st'!B14</f>
        <v>0</v>
      </c>
      <c r="C14" s="3">
        <f>'1st'!C14</f>
        <v>0</v>
      </c>
      <c r="D14" s="10"/>
      <c r="E14" s="3"/>
      <c r="F14" s="3"/>
      <c r="G14" s="3"/>
      <c r="H14" s="3"/>
      <c r="I14" s="3"/>
      <c r="J14" s="3"/>
      <c r="K14" s="3"/>
      <c r="L14" s="3"/>
      <c r="M14" s="10"/>
      <c r="N14" s="3">
        <f t="shared" si="1"/>
        <v>0</v>
      </c>
      <c r="O14" s="3">
        <f t="shared" si="4"/>
        <v>0</v>
      </c>
      <c r="P14" s="3">
        <f t="shared" si="5"/>
        <v>0</v>
      </c>
      <c r="Q14" s="3">
        <f t="shared" si="6"/>
        <v>0</v>
      </c>
      <c r="R14" s="3">
        <f t="shared" si="7"/>
        <v>0</v>
      </c>
      <c r="S14" s="3">
        <f t="shared" si="8"/>
        <v>0</v>
      </c>
      <c r="T14" s="3">
        <f t="shared" si="9"/>
        <v>0</v>
      </c>
      <c r="U14" s="3">
        <f t="shared" si="10"/>
        <v>0</v>
      </c>
      <c r="V14" s="3">
        <f t="shared" si="11"/>
        <v>0</v>
      </c>
      <c r="W14" s="3">
        <f t="shared" si="12"/>
        <v>0</v>
      </c>
      <c r="X14" s="3">
        <f t="shared" si="13"/>
        <v>0</v>
      </c>
      <c r="Y14" s="3">
        <f t="shared" si="14"/>
        <v>0</v>
      </c>
      <c r="Z14" s="3" t="e">
        <f t="shared" si="15"/>
        <v>#DIV/0!</v>
      </c>
      <c r="AA14" s="3"/>
      <c r="AB14" s="3"/>
      <c r="AC14" s="3"/>
      <c r="AD14" s="3"/>
      <c r="AE14" s="3"/>
      <c r="AF14" s="3"/>
      <c r="AG14" s="10">
        <f t="shared" si="2"/>
        <v>0</v>
      </c>
      <c r="AH14" s="3" t="e">
        <f t="shared" si="16"/>
        <v>#DIV/0!</v>
      </c>
      <c r="AI14" s="3"/>
      <c r="AJ14" s="7"/>
      <c r="AK14" s="3"/>
      <c r="AL14" s="3"/>
      <c r="AM14" s="3"/>
      <c r="AN14" s="3"/>
      <c r="AO14" s="7"/>
      <c r="AP14" s="3"/>
      <c r="AQ14" s="3"/>
      <c r="AR14" s="3"/>
      <c r="AS14" s="3"/>
      <c r="AT14" s="3"/>
      <c r="AU14" s="7">
        <f t="shared" si="3"/>
        <v>0</v>
      </c>
      <c r="AV14" s="3" t="e">
        <f t="shared" si="17"/>
        <v>#DIV/0!</v>
      </c>
      <c r="AW14" s="3"/>
      <c r="AX14" s="3" t="e">
        <f t="shared" si="18"/>
        <v>#DIV/0!</v>
      </c>
      <c r="AY14" s="3"/>
      <c r="AZ14" s="3" t="e">
        <f t="shared" si="19"/>
        <v>#DIV/0!</v>
      </c>
      <c r="BA14" s="6" t="e">
        <f t="shared" si="0"/>
        <v>#DIV/0!</v>
      </c>
      <c r="BB14" s="36">
        <v>33</v>
      </c>
      <c r="BC14" s="3">
        <f t="shared" si="20"/>
        <v>0</v>
      </c>
      <c r="BD14" s="8" t="e">
        <f t="shared" si="21"/>
        <v>#DIV/0!</v>
      </c>
      <c r="BE14" s="3" t="e">
        <f>VLOOKUP(BD14,tran50!$A$2:$O$183,HLOOKUP($Y$5,tran50!$A$1:$O$2,2,FALSE),FALSE)</f>
        <v>#DIV/0!</v>
      </c>
      <c r="BF14" s="16"/>
      <c r="BN14" s="35"/>
    </row>
    <row r="15" spans="1:66">
      <c r="A15" s="3">
        <f>'1st'!A15</f>
        <v>10</v>
      </c>
      <c r="B15" s="3">
        <f>'1st'!B15</f>
        <v>0</v>
      </c>
      <c r="C15" s="3">
        <f>'1st'!C15</f>
        <v>0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>
        <f t="shared" si="1"/>
        <v>0</v>
      </c>
      <c r="O15" s="3">
        <f t="shared" si="4"/>
        <v>0</v>
      </c>
      <c r="P15" s="3">
        <f t="shared" si="5"/>
        <v>0</v>
      </c>
      <c r="Q15" s="3">
        <f t="shared" si="6"/>
        <v>0</v>
      </c>
      <c r="R15" s="3">
        <f t="shared" si="7"/>
        <v>0</v>
      </c>
      <c r="S15" s="3">
        <f t="shared" si="8"/>
        <v>0</v>
      </c>
      <c r="T15" s="3">
        <f t="shared" si="9"/>
        <v>0</v>
      </c>
      <c r="U15" s="3">
        <f t="shared" si="10"/>
        <v>0</v>
      </c>
      <c r="V15" s="3">
        <f t="shared" si="11"/>
        <v>0</v>
      </c>
      <c r="W15" s="3">
        <f t="shared" si="12"/>
        <v>0</v>
      </c>
      <c r="X15" s="3">
        <f t="shared" si="13"/>
        <v>0</v>
      </c>
      <c r="Y15" s="3">
        <f t="shared" si="14"/>
        <v>0</v>
      </c>
      <c r="Z15" s="3" t="e">
        <f t="shared" si="15"/>
        <v>#DIV/0!</v>
      </c>
      <c r="AA15" s="3"/>
      <c r="AB15" s="3"/>
      <c r="AC15" s="3"/>
      <c r="AD15" s="3"/>
      <c r="AE15" s="3"/>
      <c r="AF15" s="3"/>
      <c r="AG15" s="10">
        <f t="shared" si="2"/>
        <v>0</v>
      </c>
      <c r="AH15" s="3" t="e">
        <f t="shared" si="16"/>
        <v>#DIV/0!</v>
      </c>
      <c r="AI15" s="3"/>
      <c r="AJ15" s="7"/>
      <c r="AK15" s="3"/>
      <c r="AL15" s="3"/>
      <c r="AM15" s="3"/>
      <c r="AN15" s="3"/>
      <c r="AO15" s="7"/>
      <c r="AP15" s="3"/>
      <c r="AQ15" s="3"/>
      <c r="AR15" s="3"/>
      <c r="AS15" s="3"/>
      <c r="AT15" s="3"/>
      <c r="AU15" s="7">
        <f t="shared" si="3"/>
        <v>0</v>
      </c>
      <c r="AV15" s="3" t="e">
        <f t="shared" si="17"/>
        <v>#DIV/0!</v>
      </c>
      <c r="AW15" s="3"/>
      <c r="AX15" s="3" t="e">
        <f t="shared" si="18"/>
        <v>#DIV/0!</v>
      </c>
      <c r="AY15" s="3"/>
      <c r="AZ15" s="3" t="e">
        <f t="shared" si="19"/>
        <v>#DIV/0!</v>
      </c>
      <c r="BA15" s="6" t="e">
        <f t="shared" si="0"/>
        <v>#DIV/0!</v>
      </c>
      <c r="BB15" s="36">
        <v>22</v>
      </c>
      <c r="BC15" s="3">
        <f t="shared" si="20"/>
        <v>0</v>
      </c>
      <c r="BD15" s="8" t="e">
        <f t="shared" si="21"/>
        <v>#DIV/0!</v>
      </c>
      <c r="BE15" s="3" t="e">
        <f>VLOOKUP(BD15,tran50!$A$2:$O$183,HLOOKUP($Y$5,tran50!$A$1:$O$2,2,FALSE),FALSE)</f>
        <v>#DIV/0!</v>
      </c>
      <c r="BF15" s="16"/>
      <c r="BN15" s="35"/>
    </row>
    <row r="16" spans="1:66">
      <c r="A16" s="3">
        <f>'1st'!A16</f>
        <v>11</v>
      </c>
      <c r="B16" s="3">
        <f>'1st'!B16</f>
        <v>0</v>
      </c>
      <c r="C16" s="3">
        <f>'1st'!C16</f>
        <v>0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>
        <f t="shared" si="1"/>
        <v>0</v>
      </c>
      <c r="O16" s="3">
        <f t="shared" si="4"/>
        <v>0</v>
      </c>
      <c r="P16" s="3">
        <f t="shared" si="5"/>
        <v>0</v>
      </c>
      <c r="Q16" s="3">
        <f t="shared" si="6"/>
        <v>0</v>
      </c>
      <c r="R16" s="3">
        <f t="shared" si="7"/>
        <v>0</v>
      </c>
      <c r="S16" s="3">
        <f t="shared" si="8"/>
        <v>0</v>
      </c>
      <c r="T16" s="3">
        <f t="shared" si="9"/>
        <v>0</v>
      </c>
      <c r="U16" s="3">
        <f t="shared" si="10"/>
        <v>0</v>
      </c>
      <c r="V16" s="3">
        <f t="shared" si="11"/>
        <v>0</v>
      </c>
      <c r="W16" s="3">
        <f t="shared" si="12"/>
        <v>0</v>
      </c>
      <c r="X16" s="3">
        <f t="shared" si="13"/>
        <v>0</v>
      </c>
      <c r="Y16" s="3">
        <f t="shared" si="14"/>
        <v>0</v>
      </c>
      <c r="Z16" s="3" t="e">
        <f t="shared" si="15"/>
        <v>#DIV/0!</v>
      </c>
      <c r="AA16" s="3"/>
      <c r="AB16" s="3"/>
      <c r="AC16" s="3"/>
      <c r="AD16" s="3"/>
      <c r="AE16" s="3"/>
      <c r="AF16" s="3"/>
      <c r="AG16" s="10">
        <f t="shared" si="2"/>
        <v>0</v>
      </c>
      <c r="AH16" s="3" t="e">
        <f t="shared" si="16"/>
        <v>#DIV/0!</v>
      </c>
      <c r="AI16" s="3"/>
      <c r="AJ16" s="7"/>
      <c r="AK16" s="3"/>
      <c r="AL16" s="3"/>
      <c r="AM16" s="3"/>
      <c r="AN16" s="3"/>
      <c r="AO16" s="7"/>
      <c r="AP16" s="3"/>
      <c r="AQ16" s="3"/>
      <c r="AR16" s="3"/>
      <c r="AS16" s="3"/>
      <c r="AT16" s="3"/>
      <c r="AU16" s="7">
        <f t="shared" si="3"/>
        <v>0</v>
      </c>
      <c r="AV16" s="3" t="e">
        <f t="shared" si="17"/>
        <v>#DIV/0!</v>
      </c>
      <c r="AW16" s="3"/>
      <c r="AX16" s="3" t="e">
        <f t="shared" si="18"/>
        <v>#DIV/0!</v>
      </c>
      <c r="AY16" s="3"/>
      <c r="AZ16" s="3" t="e">
        <f t="shared" si="19"/>
        <v>#DIV/0!</v>
      </c>
      <c r="BA16" s="6" t="e">
        <f t="shared" si="0"/>
        <v>#DIV/0!</v>
      </c>
      <c r="BB16" s="36">
        <v>0</v>
      </c>
      <c r="BC16" s="3">
        <f t="shared" si="20"/>
        <v>0</v>
      </c>
      <c r="BD16" s="8" t="e">
        <f t="shared" si="21"/>
        <v>#DIV/0!</v>
      </c>
      <c r="BE16" s="3" t="e">
        <f>VLOOKUP(BD16,tran50!$A$2:$O$183,HLOOKUP($Y$5,tran50!$A$1:$O$2,2,FALSE),FALSE)</f>
        <v>#DIV/0!</v>
      </c>
      <c r="BF16" s="16"/>
      <c r="BN16" s="35"/>
    </row>
    <row r="17" spans="1:66">
      <c r="A17" s="3">
        <f>'1st'!A17</f>
        <v>12</v>
      </c>
      <c r="B17" s="3">
        <f>'1st'!B17</f>
        <v>0</v>
      </c>
      <c r="C17" s="3">
        <f>'1st'!C17</f>
        <v>0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f t="shared" si="1"/>
        <v>0</v>
      </c>
      <c r="O17" s="3">
        <f t="shared" si="4"/>
        <v>0</v>
      </c>
      <c r="P17" s="3">
        <f t="shared" si="5"/>
        <v>0</v>
      </c>
      <c r="Q17" s="3">
        <f t="shared" si="6"/>
        <v>0</v>
      </c>
      <c r="R17" s="3">
        <f t="shared" si="7"/>
        <v>0</v>
      </c>
      <c r="S17" s="3">
        <f t="shared" si="8"/>
        <v>0</v>
      </c>
      <c r="T17" s="3">
        <f t="shared" si="9"/>
        <v>0</v>
      </c>
      <c r="U17" s="3">
        <f t="shared" si="10"/>
        <v>0</v>
      </c>
      <c r="V17" s="3">
        <f t="shared" si="11"/>
        <v>0</v>
      </c>
      <c r="W17" s="3">
        <f t="shared" si="12"/>
        <v>0</v>
      </c>
      <c r="X17" s="3">
        <f t="shared" si="13"/>
        <v>0</v>
      </c>
      <c r="Y17" s="3">
        <f t="shared" si="14"/>
        <v>0</v>
      </c>
      <c r="Z17" s="3" t="e">
        <f t="shared" si="15"/>
        <v>#DIV/0!</v>
      </c>
      <c r="AA17" s="3"/>
      <c r="AB17" s="3"/>
      <c r="AC17" s="3"/>
      <c r="AD17" s="3"/>
      <c r="AE17" s="3"/>
      <c r="AF17" s="3"/>
      <c r="AG17" s="10">
        <f t="shared" si="2"/>
        <v>0</v>
      </c>
      <c r="AH17" s="3" t="e">
        <f t="shared" si="16"/>
        <v>#DIV/0!</v>
      </c>
      <c r="AI17" s="3"/>
      <c r="AJ17" s="7"/>
      <c r="AK17" s="3"/>
      <c r="AL17" s="3"/>
      <c r="AM17" s="3"/>
      <c r="AN17" s="3"/>
      <c r="AO17" s="7"/>
      <c r="AP17" s="3"/>
      <c r="AQ17" s="3"/>
      <c r="AR17" s="3"/>
      <c r="AS17" s="3"/>
      <c r="AT17" s="3"/>
      <c r="AU17" s="7">
        <f t="shared" si="3"/>
        <v>0</v>
      </c>
      <c r="AV17" s="3" t="e">
        <f t="shared" si="17"/>
        <v>#DIV/0!</v>
      </c>
      <c r="AW17" s="3"/>
      <c r="AX17" s="3" t="e">
        <f t="shared" si="18"/>
        <v>#DIV/0!</v>
      </c>
      <c r="AY17" s="3"/>
      <c r="AZ17" s="3" t="e">
        <f t="shared" si="19"/>
        <v>#DIV/0!</v>
      </c>
      <c r="BA17" s="6" t="e">
        <f t="shared" si="0"/>
        <v>#DIV/0!</v>
      </c>
      <c r="BB17" s="36">
        <v>39</v>
      </c>
      <c r="BC17" s="3">
        <f t="shared" si="20"/>
        <v>0</v>
      </c>
      <c r="BD17" s="8" t="e">
        <f t="shared" si="21"/>
        <v>#DIV/0!</v>
      </c>
      <c r="BE17" s="3" t="e">
        <f>VLOOKUP(BD17,tran50!$A$2:$O$183,HLOOKUP($Y$5,tran50!$A$1:$O$2,2,FALSE),FALSE)</f>
        <v>#DIV/0!</v>
      </c>
      <c r="BF17" s="16"/>
      <c r="BN17" s="35"/>
    </row>
    <row r="18" spans="1:66">
      <c r="A18" s="3">
        <f>'1st'!A18</f>
        <v>13</v>
      </c>
      <c r="B18" s="3">
        <f>'1st'!B18</f>
        <v>0</v>
      </c>
      <c r="C18" s="3">
        <f>'1st'!C18</f>
        <v>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>
        <f t="shared" si="1"/>
        <v>0</v>
      </c>
      <c r="O18" s="3">
        <f t="shared" si="4"/>
        <v>0</v>
      </c>
      <c r="P18" s="3">
        <f t="shared" si="5"/>
        <v>0</v>
      </c>
      <c r="Q18" s="3">
        <f t="shared" si="6"/>
        <v>0</v>
      </c>
      <c r="R18" s="3">
        <f t="shared" si="7"/>
        <v>0</v>
      </c>
      <c r="S18" s="3">
        <f t="shared" si="8"/>
        <v>0</v>
      </c>
      <c r="T18" s="3">
        <f t="shared" si="9"/>
        <v>0</v>
      </c>
      <c r="U18" s="3">
        <f t="shared" si="10"/>
        <v>0</v>
      </c>
      <c r="V18" s="3">
        <f t="shared" si="11"/>
        <v>0</v>
      </c>
      <c r="W18" s="3">
        <f t="shared" si="12"/>
        <v>0</v>
      </c>
      <c r="X18" s="3">
        <f t="shared" si="13"/>
        <v>0</v>
      </c>
      <c r="Y18" s="3">
        <f t="shared" si="14"/>
        <v>0</v>
      </c>
      <c r="Z18" s="3" t="e">
        <f t="shared" si="15"/>
        <v>#DIV/0!</v>
      </c>
      <c r="AA18" s="3"/>
      <c r="AB18" s="3"/>
      <c r="AC18" s="3"/>
      <c r="AD18" s="3"/>
      <c r="AE18" s="3"/>
      <c r="AF18" s="3"/>
      <c r="AG18" s="10">
        <f t="shared" si="2"/>
        <v>0</v>
      </c>
      <c r="AH18" s="3" t="e">
        <f t="shared" si="16"/>
        <v>#DIV/0!</v>
      </c>
      <c r="AI18" s="3"/>
      <c r="AJ18" s="7"/>
      <c r="AK18" s="3"/>
      <c r="AL18" s="3"/>
      <c r="AM18" s="3"/>
      <c r="AN18" s="3"/>
      <c r="AO18" s="7"/>
      <c r="AP18" s="3"/>
      <c r="AQ18" s="3"/>
      <c r="AR18" s="3"/>
      <c r="AS18" s="3"/>
      <c r="AT18" s="3"/>
      <c r="AU18" s="7">
        <f t="shared" si="3"/>
        <v>0</v>
      </c>
      <c r="AV18" s="3" t="e">
        <f t="shared" si="17"/>
        <v>#DIV/0!</v>
      </c>
      <c r="AW18" s="3"/>
      <c r="AX18" s="3" t="e">
        <f t="shared" si="18"/>
        <v>#DIV/0!</v>
      </c>
      <c r="AY18" s="3"/>
      <c r="AZ18" s="3" t="e">
        <f t="shared" si="19"/>
        <v>#DIV/0!</v>
      </c>
      <c r="BA18" s="6" t="e">
        <f t="shared" si="0"/>
        <v>#DIV/0!</v>
      </c>
      <c r="BB18" s="36">
        <v>29</v>
      </c>
      <c r="BC18" s="3">
        <f t="shared" si="20"/>
        <v>0</v>
      </c>
      <c r="BD18" s="8" t="e">
        <f t="shared" si="21"/>
        <v>#DIV/0!</v>
      </c>
      <c r="BE18" s="3" t="e">
        <f>VLOOKUP(BD18,tran50!$A$2:$O$183,HLOOKUP($Y$5,tran50!$A$1:$O$2,2,FALSE),FALSE)</f>
        <v>#DIV/0!</v>
      </c>
      <c r="BF18" s="16"/>
      <c r="BN18" s="35"/>
    </row>
    <row r="19" spans="1:66">
      <c r="A19" s="3"/>
      <c r="B19" s="61" t="s">
        <v>42</v>
      </c>
      <c r="C19" s="61"/>
      <c r="D19" s="55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7"/>
      <c r="BE19" s="19"/>
      <c r="BF19" s="16"/>
      <c r="BN19" s="35"/>
    </row>
    <row r="20" spans="1:66">
      <c r="A20" s="3">
        <f>'1st'!A20</f>
        <v>0</v>
      </c>
      <c r="B20" s="3">
        <f>'1st'!B20</f>
        <v>0</v>
      </c>
      <c r="C20" s="3">
        <f>'1st'!C20</f>
        <v>0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f t="shared" si="1"/>
        <v>0</v>
      </c>
      <c r="O20" s="3">
        <f t="shared" si="4"/>
        <v>0</v>
      </c>
      <c r="P20" s="3">
        <f t="shared" si="5"/>
        <v>0</v>
      </c>
      <c r="Q20" s="3">
        <f t="shared" si="6"/>
        <v>0</v>
      </c>
      <c r="R20" s="3">
        <f t="shared" si="7"/>
        <v>0</v>
      </c>
      <c r="S20" s="3">
        <f t="shared" si="8"/>
        <v>0</v>
      </c>
      <c r="T20" s="3">
        <f t="shared" si="9"/>
        <v>0</v>
      </c>
      <c r="U20" s="3">
        <f t="shared" si="10"/>
        <v>0</v>
      </c>
      <c r="V20" s="3">
        <f t="shared" si="11"/>
        <v>0</v>
      </c>
      <c r="W20" s="3">
        <f t="shared" si="12"/>
        <v>0</v>
      </c>
      <c r="X20" s="3">
        <f t="shared" si="13"/>
        <v>0</v>
      </c>
      <c r="Y20" s="3">
        <f t="shared" si="14"/>
        <v>0</v>
      </c>
      <c r="Z20" s="3" t="e">
        <f t="shared" si="15"/>
        <v>#DIV/0!</v>
      </c>
      <c r="AA20" s="3"/>
      <c r="AB20" s="3"/>
      <c r="AC20" s="3"/>
      <c r="AD20" s="3"/>
      <c r="AE20" s="3"/>
      <c r="AF20" s="3"/>
      <c r="AG20" s="10">
        <f t="shared" si="2"/>
        <v>0</v>
      </c>
      <c r="AH20" s="3" t="e">
        <f t="shared" si="16"/>
        <v>#DIV/0!</v>
      </c>
      <c r="AI20" s="3"/>
      <c r="AJ20" s="7"/>
      <c r="AK20" s="3"/>
      <c r="AL20" s="3"/>
      <c r="AM20" s="3"/>
      <c r="AN20" s="3"/>
      <c r="AO20" s="7"/>
      <c r="AP20" s="3"/>
      <c r="AQ20" s="3"/>
      <c r="AR20" s="3"/>
      <c r="AS20" s="3"/>
      <c r="AT20" s="3"/>
      <c r="AU20" s="7">
        <f t="shared" si="3"/>
        <v>0</v>
      </c>
      <c r="AV20" s="3" t="e">
        <f t="shared" si="17"/>
        <v>#DIV/0!</v>
      </c>
      <c r="AW20" s="3"/>
      <c r="AX20" s="3" t="e">
        <f t="shared" si="18"/>
        <v>#DIV/0!</v>
      </c>
      <c r="AY20" s="3"/>
      <c r="AZ20" s="3" t="e">
        <f t="shared" si="19"/>
        <v>#DIV/0!</v>
      </c>
      <c r="BA20" s="6" t="e">
        <f t="shared" ref="BA20:BA38" si="22">SUM(AZ20,AX20,AV20,AH20,Z20)</f>
        <v>#DIV/0!</v>
      </c>
      <c r="BB20" s="36">
        <v>13</v>
      </c>
      <c r="BC20" s="3">
        <f t="shared" si="20"/>
        <v>0</v>
      </c>
      <c r="BD20" s="8" t="e">
        <f t="shared" si="21"/>
        <v>#DIV/0!</v>
      </c>
      <c r="BE20" s="3" t="e">
        <f>VLOOKUP(BD20,tran50!$A$2:$O$183,HLOOKUP($Y$5,tran50!$A$1:$O$2,2,FALSE),FALSE)</f>
        <v>#DIV/0!</v>
      </c>
      <c r="BF20" s="16"/>
      <c r="BN20" s="35"/>
    </row>
    <row r="21" spans="1:66">
      <c r="A21" s="3">
        <f>'1st'!A21</f>
        <v>0</v>
      </c>
      <c r="B21" s="3">
        <f>'1st'!B21</f>
        <v>0</v>
      </c>
      <c r="C21" s="3">
        <f>'1st'!C21</f>
        <v>0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>
        <f t="shared" si="1"/>
        <v>0</v>
      </c>
      <c r="O21" s="3">
        <f t="shared" si="4"/>
        <v>0</v>
      </c>
      <c r="P21" s="3">
        <f t="shared" si="5"/>
        <v>0</v>
      </c>
      <c r="Q21" s="3">
        <f t="shared" si="6"/>
        <v>0</v>
      </c>
      <c r="R21" s="3">
        <f t="shared" si="7"/>
        <v>0</v>
      </c>
      <c r="S21" s="3">
        <f t="shared" si="8"/>
        <v>0</v>
      </c>
      <c r="T21" s="3">
        <f t="shared" si="9"/>
        <v>0</v>
      </c>
      <c r="U21" s="3">
        <f t="shared" si="10"/>
        <v>0</v>
      </c>
      <c r="V21" s="3">
        <f t="shared" si="11"/>
        <v>0</v>
      </c>
      <c r="W21" s="3">
        <f t="shared" si="12"/>
        <v>0</v>
      </c>
      <c r="X21" s="3">
        <f t="shared" si="13"/>
        <v>0</v>
      </c>
      <c r="Y21" s="3">
        <f t="shared" si="14"/>
        <v>0</v>
      </c>
      <c r="Z21" s="3" t="e">
        <f t="shared" si="15"/>
        <v>#DIV/0!</v>
      </c>
      <c r="AA21" s="3"/>
      <c r="AB21" s="3"/>
      <c r="AC21" s="3"/>
      <c r="AD21" s="3"/>
      <c r="AE21" s="3"/>
      <c r="AF21" s="3"/>
      <c r="AG21" s="10">
        <f t="shared" si="2"/>
        <v>0</v>
      </c>
      <c r="AH21" s="3" t="e">
        <f t="shared" si="16"/>
        <v>#DIV/0!</v>
      </c>
      <c r="AI21" s="3"/>
      <c r="AJ21" s="7"/>
      <c r="AK21" s="3"/>
      <c r="AL21" s="3"/>
      <c r="AM21" s="3"/>
      <c r="AN21" s="3"/>
      <c r="AO21" s="7"/>
      <c r="AP21" s="3"/>
      <c r="AQ21" s="3"/>
      <c r="AR21" s="3"/>
      <c r="AS21" s="3"/>
      <c r="AT21" s="3"/>
      <c r="AU21" s="7">
        <f t="shared" si="3"/>
        <v>0</v>
      </c>
      <c r="AV21" s="3" t="e">
        <f t="shared" si="17"/>
        <v>#DIV/0!</v>
      </c>
      <c r="AW21" s="3"/>
      <c r="AX21" s="3" t="e">
        <f t="shared" si="18"/>
        <v>#DIV/0!</v>
      </c>
      <c r="AY21" s="3"/>
      <c r="AZ21" s="3" t="e">
        <f t="shared" si="19"/>
        <v>#DIV/0!</v>
      </c>
      <c r="BA21" s="6" t="e">
        <f t="shared" si="22"/>
        <v>#DIV/0!</v>
      </c>
      <c r="BB21" s="36">
        <v>49</v>
      </c>
      <c r="BC21" s="3">
        <f t="shared" si="20"/>
        <v>0</v>
      </c>
      <c r="BD21" s="8" t="e">
        <f t="shared" si="21"/>
        <v>#DIV/0!</v>
      </c>
      <c r="BE21" s="3" t="e">
        <f>VLOOKUP(BD21,tran50!$A$2:$O$183,HLOOKUP($Y$5,tran50!$A$1:$O$2,2,FALSE),FALSE)</f>
        <v>#DIV/0!</v>
      </c>
      <c r="BF21" s="16"/>
      <c r="BN21" s="35"/>
    </row>
    <row r="22" spans="1:66">
      <c r="A22" s="3">
        <f>'1st'!A22</f>
        <v>0</v>
      </c>
      <c r="B22" s="3">
        <f>'1st'!B22</f>
        <v>0</v>
      </c>
      <c r="C22" s="3">
        <f>'1st'!C22</f>
        <v>0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>
        <f t="shared" si="1"/>
        <v>0</v>
      </c>
      <c r="O22" s="3">
        <f t="shared" si="4"/>
        <v>0</v>
      </c>
      <c r="P22" s="3">
        <f t="shared" si="5"/>
        <v>0</v>
      </c>
      <c r="Q22" s="3">
        <f t="shared" si="6"/>
        <v>0</v>
      </c>
      <c r="R22" s="3">
        <f t="shared" si="7"/>
        <v>0</v>
      </c>
      <c r="S22" s="3">
        <f t="shared" si="8"/>
        <v>0</v>
      </c>
      <c r="T22" s="3">
        <f t="shared" si="9"/>
        <v>0</v>
      </c>
      <c r="U22" s="3">
        <f t="shared" si="10"/>
        <v>0</v>
      </c>
      <c r="V22" s="3">
        <f t="shared" si="11"/>
        <v>0</v>
      </c>
      <c r="W22" s="3">
        <f t="shared" si="12"/>
        <v>0</v>
      </c>
      <c r="X22" s="3">
        <f t="shared" si="13"/>
        <v>0</v>
      </c>
      <c r="Y22" s="3">
        <f t="shared" si="14"/>
        <v>0</v>
      </c>
      <c r="Z22" s="3" t="e">
        <f t="shared" si="15"/>
        <v>#DIV/0!</v>
      </c>
      <c r="AA22" s="3"/>
      <c r="AB22" s="3"/>
      <c r="AC22" s="3"/>
      <c r="AD22" s="3"/>
      <c r="AE22" s="3"/>
      <c r="AF22" s="3"/>
      <c r="AG22" s="10">
        <f t="shared" si="2"/>
        <v>0</v>
      </c>
      <c r="AH22" s="3" t="e">
        <f t="shared" si="16"/>
        <v>#DIV/0!</v>
      </c>
      <c r="AI22" s="3"/>
      <c r="AJ22" s="7"/>
      <c r="AK22" s="3"/>
      <c r="AL22" s="3"/>
      <c r="AM22" s="3"/>
      <c r="AN22" s="3"/>
      <c r="AO22" s="7"/>
      <c r="AP22" s="3"/>
      <c r="AQ22" s="3"/>
      <c r="AR22" s="3"/>
      <c r="AS22" s="3"/>
      <c r="AT22" s="3"/>
      <c r="AU22" s="7">
        <f t="shared" si="3"/>
        <v>0</v>
      </c>
      <c r="AV22" s="3" t="e">
        <f t="shared" si="17"/>
        <v>#DIV/0!</v>
      </c>
      <c r="AW22" s="3"/>
      <c r="AX22" s="3" t="e">
        <f t="shared" si="18"/>
        <v>#DIV/0!</v>
      </c>
      <c r="AY22" s="3"/>
      <c r="AZ22" s="3" t="e">
        <f t="shared" si="19"/>
        <v>#DIV/0!</v>
      </c>
      <c r="BA22" s="6" t="e">
        <f t="shared" si="22"/>
        <v>#DIV/0!</v>
      </c>
      <c r="BB22" s="36">
        <v>21</v>
      </c>
      <c r="BC22" s="3">
        <f t="shared" si="20"/>
        <v>0</v>
      </c>
      <c r="BD22" s="8" t="e">
        <f t="shared" si="21"/>
        <v>#DIV/0!</v>
      </c>
      <c r="BE22" s="3" t="e">
        <f>VLOOKUP(BD22,tran50!$A$2:$O$183,HLOOKUP($Y$5,tran50!$A$1:$O$2,2,FALSE),FALSE)</f>
        <v>#DIV/0!</v>
      </c>
      <c r="BF22" s="16"/>
      <c r="BN22" s="35"/>
    </row>
    <row r="23" spans="1:66">
      <c r="A23" s="3">
        <f>'1st'!A23</f>
        <v>0</v>
      </c>
      <c r="B23" s="3">
        <f>'1st'!B23</f>
        <v>0</v>
      </c>
      <c r="C23" s="3">
        <f>'1st'!C23</f>
        <v>0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>
        <f t="shared" si="1"/>
        <v>0</v>
      </c>
      <c r="O23" s="3">
        <f t="shared" si="4"/>
        <v>0</v>
      </c>
      <c r="P23" s="3">
        <f t="shared" si="5"/>
        <v>0</v>
      </c>
      <c r="Q23" s="3">
        <f t="shared" si="6"/>
        <v>0</v>
      </c>
      <c r="R23" s="3">
        <f t="shared" si="7"/>
        <v>0</v>
      </c>
      <c r="S23" s="3">
        <f t="shared" si="8"/>
        <v>0</v>
      </c>
      <c r="T23" s="3">
        <f t="shared" si="9"/>
        <v>0</v>
      </c>
      <c r="U23" s="3">
        <f t="shared" si="10"/>
        <v>0</v>
      </c>
      <c r="V23" s="3">
        <f t="shared" si="11"/>
        <v>0</v>
      </c>
      <c r="W23" s="3">
        <f t="shared" si="12"/>
        <v>0</v>
      </c>
      <c r="X23" s="3">
        <f t="shared" si="13"/>
        <v>0</v>
      </c>
      <c r="Y23" s="3">
        <f t="shared" si="14"/>
        <v>0</v>
      </c>
      <c r="Z23" s="3" t="e">
        <f t="shared" si="15"/>
        <v>#DIV/0!</v>
      </c>
      <c r="AA23" s="3"/>
      <c r="AB23" s="3"/>
      <c r="AC23" s="3"/>
      <c r="AD23" s="3"/>
      <c r="AE23" s="3"/>
      <c r="AF23" s="3"/>
      <c r="AG23" s="10">
        <f t="shared" si="2"/>
        <v>0</v>
      </c>
      <c r="AH23" s="3" t="e">
        <f t="shared" si="16"/>
        <v>#DIV/0!</v>
      </c>
      <c r="AI23" s="3"/>
      <c r="AJ23" s="7"/>
      <c r="AK23" s="3"/>
      <c r="AL23" s="3"/>
      <c r="AM23" s="3"/>
      <c r="AN23" s="3"/>
      <c r="AO23" s="7"/>
      <c r="AP23" s="3"/>
      <c r="AQ23" s="3"/>
      <c r="AR23" s="3"/>
      <c r="AS23" s="3"/>
      <c r="AT23" s="3"/>
      <c r="AU23" s="7">
        <f t="shared" si="3"/>
        <v>0</v>
      </c>
      <c r="AV23" s="3" t="e">
        <f t="shared" si="17"/>
        <v>#DIV/0!</v>
      </c>
      <c r="AW23" s="3"/>
      <c r="AX23" s="3" t="e">
        <f t="shared" si="18"/>
        <v>#DIV/0!</v>
      </c>
      <c r="AY23" s="3"/>
      <c r="AZ23" s="3" t="e">
        <f t="shared" si="19"/>
        <v>#DIV/0!</v>
      </c>
      <c r="BA23" s="6" t="e">
        <f t="shared" si="22"/>
        <v>#DIV/0!</v>
      </c>
      <c r="BB23" s="36">
        <v>8</v>
      </c>
      <c r="BC23" s="3">
        <f t="shared" si="20"/>
        <v>0</v>
      </c>
      <c r="BD23" s="8" t="e">
        <f t="shared" si="21"/>
        <v>#DIV/0!</v>
      </c>
      <c r="BE23" s="3" t="e">
        <f>VLOOKUP(BD23,tran50!$A$2:$O$183,HLOOKUP($Y$5,tran50!$A$1:$O$2,2,FALSE),FALSE)</f>
        <v>#DIV/0!</v>
      </c>
      <c r="BF23" s="16"/>
      <c r="BN23" s="35"/>
    </row>
    <row r="24" spans="1:66">
      <c r="A24" s="3">
        <f>'1st'!A24</f>
        <v>0</v>
      </c>
      <c r="B24" s="3">
        <f>'1st'!B24</f>
        <v>0</v>
      </c>
      <c r="C24" s="3">
        <f>'1st'!C24</f>
        <v>0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>
        <f t="shared" si="1"/>
        <v>0</v>
      </c>
      <c r="O24" s="3">
        <f t="shared" si="4"/>
        <v>0</v>
      </c>
      <c r="P24" s="3">
        <f t="shared" si="5"/>
        <v>0</v>
      </c>
      <c r="Q24" s="3">
        <f t="shared" si="6"/>
        <v>0</v>
      </c>
      <c r="R24" s="3">
        <f t="shared" si="7"/>
        <v>0</v>
      </c>
      <c r="S24" s="3">
        <f t="shared" si="8"/>
        <v>0</v>
      </c>
      <c r="T24" s="3">
        <f t="shared" si="9"/>
        <v>0</v>
      </c>
      <c r="U24" s="3">
        <f t="shared" si="10"/>
        <v>0</v>
      </c>
      <c r="V24" s="3">
        <f t="shared" si="11"/>
        <v>0</v>
      </c>
      <c r="W24" s="3">
        <f t="shared" si="12"/>
        <v>0</v>
      </c>
      <c r="X24" s="3">
        <f t="shared" si="13"/>
        <v>0</v>
      </c>
      <c r="Y24" s="3">
        <f t="shared" si="14"/>
        <v>0</v>
      </c>
      <c r="Z24" s="3" t="e">
        <f t="shared" si="15"/>
        <v>#DIV/0!</v>
      </c>
      <c r="AA24" s="3"/>
      <c r="AB24" s="3"/>
      <c r="AC24" s="3"/>
      <c r="AD24" s="3"/>
      <c r="AE24" s="3"/>
      <c r="AF24" s="3"/>
      <c r="AG24" s="10">
        <f t="shared" si="2"/>
        <v>0</v>
      </c>
      <c r="AH24" s="3" t="e">
        <f t="shared" si="16"/>
        <v>#DIV/0!</v>
      </c>
      <c r="AI24" s="3"/>
      <c r="AJ24" s="7"/>
      <c r="AK24" s="3"/>
      <c r="AL24" s="3"/>
      <c r="AM24" s="3"/>
      <c r="AN24" s="3"/>
      <c r="AO24" s="7"/>
      <c r="AP24" s="3"/>
      <c r="AQ24" s="3"/>
      <c r="AR24" s="3"/>
      <c r="AS24" s="3"/>
      <c r="AT24" s="3"/>
      <c r="AU24" s="7">
        <f t="shared" si="3"/>
        <v>0</v>
      </c>
      <c r="AV24" s="3" t="e">
        <f t="shared" si="17"/>
        <v>#DIV/0!</v>
      </c>
      <c r="AW24" s="3"/>
      <c r="AX24" s="3" t="e">
        <f t="shared" si="18"/>
        <v>#DIV/0!</v>
      </c>
      <c r="AY24" s="3"/>
      <c r="AZ24" s="3" t="e">
        <f t="shared" si="19"/>
        <v>#DIV/0!</v>
      </c>
      <c r="BA24" s="6" t="e">
        <f t="shared" si="22"/>
        <v>#DIV/0!</v>
      </c>
      <c r="BB24" s="36">
        <v>8</v>
      </c>
      <c r="BC24" s="3">
        <f t="shared" si="20"/>
        <v>0</v>
      </c>
      <c r="BD24" s="8" t="e">
        <f t="shared" si="21"/>
        <v>#DIV/0!</v>
      </c>
      <c r="BE24" s="3" t="e">
        <f>VLOOKUP(BD24,tran50!$A$2:$O$183,HLOOKUP($Y$5,tran50!$A$1:$O$2,2,FALSE),FALSE)</f>
        <v>#DIV/0!</v>
      </c>
      <c r="BF24" s="16"/>
      <c r="BN24" s="35"/>
    </row>
    <row r="25" spans="1:66">
      <c r="A25" s="3">
        <f>'1st'!A25</f>
        <v>0</v>
      </c>
      <c r="B25" s="3">
        <f>'1st'!B25</f>
        <v>0</v>
      </c>
      <c r="C25" s="3">
        <f>'1st'!C25</f>
        <v>0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>
        <f t="shared" si="1"/>
        <v>0</v>
      </c>
      <c r="O25" s="3">
        <f t="shared" si="4"/>
        <v>0</v>
      </c>
      <c r="P25" s="3">
        <f t="shared" si="5"/>
        <v>0</v>
      </c>
      <c r="Q25" s="3">
        <f t="shared" si="6"/>
        <v>0</v>
      </c>
      <c r="R25" s="3">
        <f t="shared" si="7"/>
        <v>0</v>
      </c>
      <c r="S25" s="3">
        <f t="shared" si="8"/>
        <v>0</v>
      </c>
      <c r="T25" s="3">
        <f t="shared" si="9"/>
        <v>0</v>
      </c>
      <c r="U25" s="3">
        <f t="shared" si="10"/>
        <v>0</v>
      </c>
      <c r="V25" s="3">
        <f t="shared" si="11"/>
        <v>0</v>
      </c>
      <c r="W25" s="3">
        <f t="shared" si="12"/>
        <v>0</v>
      </c>
      <c r="X25" s="3">
        <f t="shared" si="13"/>
        <v>0</v>
      </c>
      <c r="Y25" s="3">
        <f t="shared" si="14"/>
        <v>0</v>
      </c>
      <c r="Z25" s="3" t="e">
        <f t="shared" si="15"/>
        <v>#DIV/0!</v>
      </c>
      <c r="AA25" s="3"/>
      <c r="AB25" s="3"/>
      <c r="AC25" s="3"/>
      <c r="AD25" s="3"/>
      <c r="AE25" s="3"/>
      <c r="AF25" s="3"/>
      <c r="AG25" s="10">
        <f t="shared" si="2"/>
        <v>0</v>
      </c>
      <c r="AH25" s="3" t="e">
        <f t="shared" si="16"/>
        <v>#DIV/0!</v>
      </c>
      <c r="AI25" s="3"/>
      <c r="AJ25" s="7"/>
      <c r="AK25" s="3"/>
      <c r="AL25" s="3"/>
      <c r="AM25" s="3"/>
      <c r="AN25" s="3"/>
      <c r="AO25" s="7"/>
      <c r="AP25" s="3"/>
      <c r="AQ25" s="3"/>
      <c r="AR25" s="3"/>
      <c r="AS25" s="3"/>
      <c r="AT25" s="3"/>
      <c r="AU25" s="7">
        <f t="shared" si="3"/>
        <v>0</v>
      </c>
      <c r="AV25" s="3" t="e">
        <f t="shared" si="17"/>
        <v>#DIV/0!</v>
      </c>
      <c r="AW25" s="3"/>
      <c r="AX25" s="3" t="e">
        <f t="shared" si="18"/>
        <v>#DIV/0!</v>
      </c>
      <c r="AY25" s="3"/>
      <c r="AZ25" s="3" t="e">
        <f t="shared" si="19"/>
        <v>#DIV/0!</v>
      </c>
      <c r="BA25" s="6" t="e">
        <f t="shared" si="22"/>
        <v>#DIV/0!</v>
      </c>
      <c r="BB25" s="36">
        <v>9</v>
      </c>
      <c r="BC25" s="3">
        <f t="shared" si="20"/>
        <v>0</v>
      </c>
      <c r="BD25" s="8" t="e">
        <f t="shared" si="21"/>
        <v>#DIV/0!</v>
      </c>
      <c r="BE25" s="3" t="e">
        <f>VLOOKUP(BD25,tran50!$A$2:$O$183,HLOOKUP($Y$5,tran50!$A$1:$O$2,2,FALSE),FALSE)</f>
        <v>#DIV/0!</v>
      </c>
      <c r="BF25" s="16"/>
      <c r="BN25" s="35"/>
    </row>
    <row r="26" spans="1:66">
      <c r="A26" s="3">
        <f>'1st'!A26</f>
        <v>0</v>
      </c>
      <c r="B26" s="3">
        <f>'1st'!B26</f>
        <v>0</v>
      </c>
      <c r="C26" s="3">
        <f>'1st'!C26</f>
        <v>0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>
        <f t="shared" si="1"/>
        <v>0</v>
      </c>
      <c r="O26" s="3">
        <f t="shared" si="4"/>
        <v>0</v>
      </c>
      <c r="P26" s="3">
        <f t="shared" si="5"/>
        <v>0</v>
      </c>
      <c r="Q26" s="3">
        <f t="shared" si="6"/>
        <v>0</v>
      </c>
      <c r="R26" s="3">
        <f t="shared" si="7"/>
        <v>0</v>
      </c>
      <c r="S26" s="3">
        <f t="shared" si="8"/>
        <v>0</v>
      </c>
      <c r="T26" s="3">
        <f t="shared" si="9"/>
        <v>0</v>
      </c>
      <c r="U26" s="3">
        <f t="shared" si="10"/>
        <v>0</v>
      </c>
      <c r="V26" s="3">
        <f t="shared" si="11"/>
        <v>0</v>
      </c>
      <c r="W26" s="3">
        <f t="shared" si="12"/>
        <v>0</v>
      </c>
      <c r="X26" s="3">
        <f t="shared" si="13"/>
        <v>0</v>
      </c>
      <c r="Y26" s="3">
        <f t="shared" si="14"/>
        <v>0</v>
      </c>
      <c r="Z26" s="3" t="e">
        <f t="shared" si="15"/>
        <v>#DIV/0!</v>
      </c>
      <c r="AA26" s="3"/>
      <c r="AB26" s="3"/>
      <c r="AC26" s="3"/>
      <c r="AD26" s="3"/>
      <c r="AE26" s="3"/>
      <c r="AF26" s="3"/>
      <c r="AG26" s="10">
        <f t="shared" si="2"/>
        <v>0</v>
      </c>
      <c r="AH26" s="3" t="e">
        <f t="shared" si="16"/>
        <v>#DIV/0!</v>
      </c>
      <c r="AI26" s="3"/>
      <c r="AJ26" s="7"/>
      <c r="AK26" s="3"/>
      <c r="AL26" s="3"/>
      <c r="AM26" s="3"/>
      <c r="AN26" s="3"/>
      <c r="AO26" s="7"/>
      <c r="AP26" s="3"/>
      <c r="AQ26" s="3"/>
      <c r="AR26" s="3"/>
      <c r="AS26" s="3"/>
      <c r="AT26" s="3"/>
      <c r="AU26" s="7">
        <f t="shared" si="3"/>
        <v>0</v>
      </c>
      <c r="AV26" s="3" t="e">
        <f t="shared" si="17"/>
        <v>#DIV/0!</v>
      </c>
      <c r="AW26" s="3"/>
      <c r="AX26" s="3" t="e">
        <f t="shared" si="18"/>
        <v>#DIV/0!</v>
      </c>
      <c r="AY26" s="3"/>
      <c r="AZ26" s="3" t="e">
        <f t="shared" si="19"/>
        <v>#DIV/0!</v>
      </c>
      <c r="BA26" s="6" t="e">
        <f t="shared" si="22"/>
        <v>#DIV/0!</v>
      </c>
      <c r="BB26" s="36">
        <v>5</v>
      </c>
      <c r="BC26" s="3">
        <f t="shared" si="20"/>
        <v>0</v>
      </c>
      <c r="BD26" s="8" t="e">
        <f t="shared" si="21"/>
        <v>#DIV/0!</v>
      </c>
      <c r="BE26" s="3" t="e">
        <f>VLOOKUP(BD26,tran50!$A$2:$O$183,HLOOKUP($Y$5,tran50!$A$1:$O$2,2,FALSE),FALSE)</f>
        <v>#DIV/0!</v>
      </c>
      <c r="BF26" s="16"/>
      <c r="BN26" s="35"/>
    </row>
    <row r="27" spans="1:66">
      <c r="A27" s="3">
        <f>'1st'!A27</f>
        <v>0</v>
      </c>
      <c r="B27" s="3">
        <f>'1st'!B27</f>
        <v>0</v>
      </c>
      <c r="C27" s="3">
        <f>'1st'!C27</f>
        <v>0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>
        <f t="shared" si="1"/>
        <v>0</v>
      </c>
      <c r="O27" s="3">
        <f t="shared" si="4"/>
        <v>0</v>
      </c>
      <c r="P27" s="3">
        <f t="shared" si="5"/>
        <v>0</v>
      </c>
      <c r="Q27" s="3">
        <f t="shared" si="6"/>
        <v>0</v>
      </c>
      <c r="R27" s="3">
        <f t="shared" si="7"/>
        <v>0</v>
      </c>
      <c r="S27" s="3">
        <f t="shared" si="8"/>
        <v>0</v>
      </c>
      <c r="T27" s="3">
        <f t="shared" si="9"/>
        <v>0</v>
      </c>
      <c r="U27" s="3">
        <f t="shared" si="10"/>
        <v>0</v>
      </c>
      <c r="V27" s="3">
        <f t="shared" si="11"/>
        <v>0</v>
      </c>
      <c r="W27" s="3">
        <f t="shared" si="12"/>
        <v>0</v>
      </c>
      <c r="X27" s="3">
        <f t="shared" si="13"/>
        <v>0</v>
      </c>
      <c r="Y27" s="3">
        <f t="shared" si="14"/>
        <v>0</v>
      </c>
      <c r="Z27" s="3" t="e">
        <f t="shared" si="15"/>
        <v>#DIV/0!</v>
      </c>
      <c r="AA27" s="3"/>
      <c r="AB27" s="3"/>
      <c r="AC27" s="3"/>
      <c r="AD27" s="3"/>
      <c r="AE27" s="3"/>
      <c r="AF27" s="3"/>
      <c r="AG27" s="10">
        <f t="shared" si="2"/>
        <v>0</v>
      </c>
      <c r="AH27" s="3" t="e">
        <f t="shared" si="16"/>
        <v>#DIV/0!</v>
      </c>
      <c r="AI27" s="3"/>
      <c r="AJ27" s="7"/>
      <c r="AK27" s="3"/>
      <c r="AL27" s="3"/>
      <c r="AM27" s="3"/>
      <c r="AN27" s="3"/>
      <c r="AO27" s="7"/>
      <c r="AP27" s="3"/>
      <c r="AQ27" s="3"/>
      <c r="AR27" s="3"/>
      <c r="AS27" s="3"/>
      <c r="AT27" s="3"/>
      <c r="AU27" s="7">
        <f t="shared" si="3"/>
        <v>0</v>
      </c>
      <c r="AV27" s="3" t="e">
        <f t="shared" si="17"/>
        <v>#DIV/0!</v>
      </c>
      <c r="AW27" s="3"/>
      <c r="AX27" s="3" t="e">
        <f t="shared" si="18"/>
        <v>#DIV/0!</v>
      </c>
      <c r="AY27" s="3"/>
      <c r="AZ27" s="3" t="e">
        <f t="shared" si="19"/>
        <v>#DIV/0!</v>
      </c>
      <c r="BA27" s="6" t="e">
        <f t="shared" si="22"/>
        <v>#DIV/0!</v>
      </c>
      <c r="BB27" s="36">
        <v>27</v>
      </c>
      <c r="BC27" s="3">
        <f t="shared" si="20"/>
        <v>0</v>
      </c>
      <c r="BD27" s="8" t="e">
        <f t="shared" si="21"/>
        <v>#DIV/0!</v>
      </c>
      <c r="BE27" s="3" t="e">
        <f>VLOOKUP(BD27,tran50!$A$2:$O$183,HLOOKUP($Y$5,tran50!$A$1:$O$2,2,FALSE),FALSE)</f>
        <v>#DIV/0!</v>
      </c>
      <c r="BF27" s="16"/>
      <c r="BN27" s="35"/>
    </row>
    <row r="28" spans="1:66">
      <c r="A28" s="3">
        <f>'1st'!A28</f>
        <v>0</v>
      </c>
      <c r="B28" s="3">
        <f>'1st'!B28</f>
        <v>0</v>
      </c>
      <c r="C28" s="3">
        <f>'1st'!C28</f>
        <v>0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>
        <f t="shared" si="1"/>
        <v>0</v>
      </c>
      <c r="O28" s="3">
        <f t="shared" si="4"/>
        <v>0</v>
      </c>
      <c r="P28" s="3">
        <f t="shared" si="5"/>
        <v>0</v>
      </c>
      <c r="Q28" s="3">
        <f t="shared" si="6"/>
        <v>0</v>
      </c>
      <c r="R28" s="3">
        <f t="shared" si="7"/>
        <v>0</v>
      </c>
      <c r="S28" s="3">
        <f t="shared" si="8"/>
        <v>0</v>
      </c>
      <c r="T28" s="3">
        <f t="shared" si="9"/>
        <v>0</v>
      </c>
      <c r="U28" s="3">
        <f t="shared" si="10"/>
        <v>0</v>
      </c>
      <c r="V28" s="3">
        <f t="shared" si="11"/>
        <v>0</v>
      </c>
      <c r="W28" s="3">
        <f t="shared" si="12"/>
        <v>0</v>
      </c>
      <c r="X28" s="3">
        <f t="shared" si="13"/>
        <v>0</v>
      </c>
      <c r="Y28" s="3">
        <f t="shared" si="14"/>
        <v>0</v>
      </c>
      <c r="Z28" s="3" t="e">
        <f t="shared" si="15"/>
        <v>#DIV/0!</v>
      </c>
      <c r="AA28" s="3"/>
      <c r="AB28" s="3"/>
      <c r="AC28" s="3"/>
      <c r="AD28" s="3"/>
      <c r="AE28" s="3"/>
      <c r="AF28" s="3"/>
      <c r="AG28" s="10">
        <f t="shared" si="2"/>
        <v>0</v>
      </c>
      <c r="AH28" s="3" t="e">
        <f t="shared" si="16"/>
        <v>#DIV/0!</v>
      </c>
      <c r="AI28" s="3"/>
      <c r="AJ28" s="7"/>
      <c r="AK28" s="3"/>
      <c r="AL28" s="3"/>
      <c r="AM28" s="3"/>
      <c r="AN28" s="3"/>
      <c r="AO28" s="7"/>
      <c r="AP28" s="3"/>
      <c r="AQ28" s="3"/>
      <c r="AR28" s="3"/>
      <c r="AS28" s="3"/>
      <c r="AT28" s="3"/>
      <c r="AU28" s="7">
        <f t="shared" si="3"/>
        <v>0</v>
      </c>
      <c r="AV28" s="3" t="e">
        <f t="shared" si="17"/>
        <v>#DIV/0!</v>
      </c>
      <c r="AW28" s="3"/>
      <c r="AX28" s="3" t="e">
        <f t="shared" si="18"/>
        <v>#DIV/0!</v>
      </c>
      <c r="AY28" s="3"/>
      <c r="AZ28" s="3" t="e">
        <f t="shared" si="19"/>
        <v>#DIV/0!</v>
      </c>
      <c r="BA28" s="6" t="e">
        <f t="shared" si="22"/>
        <v>#DIV/0!</v>
      </c>
      <c r="BB28" s="36">
        <v>33</v>
      </c>
      <c r="BC28" s="3">
        <f t="shared" si="20"/>
        <v>0</v>
      </c>
      <c r="BD28" s="8" t="e">
        <f t="shared" si="21"/>
        <v>#DIV/0!</v>
      </c>
      <c r="BE28" s="3" t="e">
        <f>VLOOKUP(BD28,tran50!$A$2:$O$183,HLOOKUP($Y$5,tran50!$A$1:$O$2,2,FALSE),FALSE)</f>
        <v>#DIV/0!</v>
      </c>
      <c r="BF28" s="16"/>
      <c r="BN28" s="35"/>
    </row>
    <row r="29" spans="1:66">
      <c r="A29" s="3">
        <f>'1st'!A29</f>
        <v>0</v>
      </c>
      <c r="B29" s="3">
        <f>'1st'!B29</f>
        <v>0</v>
      </c>
      <c r="C29" s="3">
        <f>'1st'!C29</f>
        <v>0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>
        <f t="shared" si="1"/>
        <v>0</v>
      </c>
      <c r="O29" s="3">
        <f t="shared" si="4"/>
        <v>0</v>
      </c>
      <c r="P29" s="3">
        <f t="shared" si="5"/>
        <v>0</v>
      </c>
      <c r="Q29" s="3">
        <f t="shared" si="6"/>
        <v>0</v>
      </c>
      <c r="R29" s="3">
        <f t="shared" si="7"/>
        <v>0</v>
      </c>
      <c r="S29" s="3">
        <f t="shared" si="8"/>
        <v>0</v>
      </c>
      <c r="T29" s="3">
        <f t="shared" si="9"/>
        <v>0</v>
      </c>
      <c r="U29" s="3">
        <f t="shared" si="10"/>
        <v>0</v>
      </c>
      <c r="V29" s="3">
        <f t="shared" si="11"/>
        <v>0</v>
      </c>
      <c r="W29" s="3">
        <f t="shared" si="12"/>
        <v>0</v>
      </c>
      <c r="X29" s="3">
        <f t="shared" si="13"/>
        <v>0</v>
      </c>
      <c r="Y29" s="3">
        <f t="shared" si="14"/>
        <v>0</v>
      </c>
      <c r="Z29" s="3" t="e">
        <f t="shared" si="15"/>
        <v>#DIV/0!</v>
      </c>
      <c r="AA29" s="3"/>
      <c r="AB29" s="3"/>
      <c r="AC29" s="3"/>
      <c r="AD29" s="3"/>
      <c r="AE29" s="3"/>
      <c r="AF29" s="3"/>
      <c r="AG29" s="10">
        <f t="shared" si="2"/>
        <v>0</v>
      </c>
      <c r="AH29" s="3" t="e">
        <f t="shared" si="16"/>
        <v>#DIV/0!</v>
      </c>
      <c r="AI29" s="3"/>
      <c r="AJ29" s="7"/>
      <c r="AK29" s="3"/>
      <c r="AL29" s="3"/>
      <c r="AM29" s="3"/>
      <c r="AN29" s="3"/>
      <c r="AO29" s="7"/>
      <c r="AP29" s="3"/>
      <c r="AQ29" s="3"/>
      <c r="AR29" s="3"/>
      <c r="AS29" s="3"/>
      <c r="AT29" s="3"/>
      <c r="AU29" s="7">
        <f t="shared" si="3"/>
        <v>0</v>
      </c>
      <c r="AV29" s="3" t="e">
        <f t="shared" si="17"/>
        <v>#DIV/0!</v>
      </c>
      <c r="AW29" s="3"/>
      <c r="AX29" s="3" t="e">
        <f t="shared" si="18"/>
        <v>#DIV/0!</v>
      </c>
      <c r="AY29" s="3"/>
      <c r="AZ29" s="3" t="e">
        <f t="shared" si="19"/>
        <v>#DIV/0!</v>
      </c>
      <c r="BA29" s="6" t="e">
        <f t="shared" si="22"/>
        <v>#DIV/0!</v>
      </c>
      <c r="BB29" s="36">
        <v>1</v>
      </c>
      <c r="BC29" s="3">
        <f t="shared" si="20"/>
        <v>0</v>
      </c>
      <c r="BD29" s="8" t="e">
        <f t="shared" si="21"/>
        <v>#DIV/0!</v>
      </c>
      <c r="BE29" s="3" t="e">
        <f>VLOOKUP(BD29,tran50!$A$2:$O$183,HLOOKUP($Y$5,tran50!$A$1:$O$2,2,FALSE),FALSE)</f>
        <v>#DIV/0!</v>
      </c>
      <c r="BF29" s="16"/>
      <c r="BN29" s="35"/>
    </row>
    <row r="30" spans="1:66">
      <c r="A30" s="3">
        <f>'1st'!A30</f>
        <v>0</v>
      </c>
      <c r="B30" s="3">
        <f>'1st'!B30</f>
        <v>0</v>
      </c>
      <c r="C30" s="3">
        <f>'1st'!C30</f>
        <v>0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>
        <f t="shared" si="1"/>
        <v>0</v>
      </c>
      <c r="O30" s="3">
        <f t="shared" si="4"/>
        <v>0</v>
      </c>
      <c r="P30" s="3">
        <f t="shared" si="5"/>
        <v>0</v>
      </c>
      <c r="Q30" s="3">
        <f t="shared" si="6"/>
        <v>0</v>
      </c>
      <c r="R30" s="3">
        <f t="shared" si="7"/>
        <v>0</v>
      </c>
      <c r="S30" s="3">
        <f t="shared" si="8"/>
        <v>0</v>
      </c>
      <c r="T30" s="3">
        <f t="shared" si="9"/>
        <v>0</v>
      </c>
      <c r="U30" s="3">
        <f t="shared" si="10"/>
        <v>0</v>
      </c>
      <c r="V30" s="3">
        <f t="shared" si="11"/>
        <v>0</v>
      </c>
      <c r="W30" s="3">
        <f t="shared" si="12"/>
        <v>0</v>
      </c>
      <c r="X30" s="3">
        <f t="shared" si="13"/>
        <v>0</v>
      </c>
      <c r="Y30" s="3">
        <f t="shared" si="14"/>
        <v>0</v>
      </c>
      <c r="Z30" s="3" t="e">
        <f t="shared" si="15"/>
        <v>#DIV/0!</v>
      </c>
      <c r="AA30" s="3"/>
      <c r="AB30" s="3"/>
      <c r="AC30" s="3"/>
      <c r="AD30" s="3"/>
      <c r="AE30" s="3"/>
      <c r="AF30" s="3"/>
      <c r="AG30" s="10">
        <f t="shared" si="2"/>
        <v>0</v>
      </c>
      <c r="AH30" s="3" t="e">
        <f t="shared" si="16"/>
        <v>#DIV/0!</v>
      </c>
      <c r="AI30" s="3"/>
      <c r="AJ30" s="7"/>
      <c r="AK30" s="3"/>
      <c r="AL30" s="3"/>
      <c r="AM30" s="3"/>
      <c r="AN30" s="3"/>
      <c r="AO30" s="7"/>
      <c r="AP30" s="3"/>
      <c r="AQ30" s="3"/>
      <c r="AR30" s="3"/>
      <c r="AS30" s="3"/>
      <c r="AT30" s="3"/>
      <c r="AU30" s="7">
        <f t="shared" si="3"/>
        <v>0</v>
      </c>
      <c r="AV30" s="3" t="e">
        <f t="shared" si="17"/>
        <v>#DIV/0!</v>
      </c>
      <c r="AW30" s="3"/>
      <c r="AX30" s="3" t="e">
        <f t="shared" si="18"/>
        <v>#DIV/0!</v>
      </c>
      <c r="AY30" s="3"/>
      <c r="AZ30" s="3" t="e">
        <f t="shared" si="19"/>
        <v>#DIV/0!</v>
      </c>
      <c r="BA30" s="6" t="e">
        <f t="shared" si="22"/>
        <v>#DIV/0!</v>
      </c>
      <c r="BB30" s="36">
        <v>34</v>
      </c>
      <c r="BC30" s="3">
        <f t="shared" si="20"/>
        <v>0</v>
      </c>
      <c r="BD30" s="8" t="e">
        <f t="shared" si="21"/>
        <v>#DIV/0!</v>
      </c>
      <c r="BE30" s="3" t="e">
        <f>VLOOKUP(BD30,tran50!$A$2:$O$183,HLOOKUP($Y$5,tran50!$A$1:$O$2,2,FALSE),FALSE)</f>
        <v>#DIV/0!</v>
      </c>
      <c r="BF30" s="16"/>
      <c r="BN30" s="35"/>
    </row>
    <row r="31" spans="1:66">
      <c r="A31" s="3">
        <f>'1st'!A31</f>
        <v>0</v>
      </c>
      <c r="B31" s="3">
        <f>'1st'!B31</f>
        <v>0</v>
      </c>
      <c r="C31" s="3">
        <f>'1st'!C31</f>
        <v>0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>
        <f t="shared" si="1"/>
        <v>0</v>
      </c>
      <c r="O31" s="3">
        <f t="shared" si="4"/>
        <v>0</v>
      </c>
      <c r="P31" s="3">
        <f t="shared" si="5"/>
        <v>0</v>
      </c>
      <c r="Q31" s="3">
        <f t="shared" si="6"/>
        <v>0</v>
      </c>
      <c r="R31" s="3">
        <f t="shared" si="7"/>
        <v>0</v>
      </c>
      <c r="S31" s="3">
        <f t="shared" si="8"/>
        <v>0</v>
      </c>
      <c r="T31" s="3">
        <f t="shared" si="9"/>
        <v>0</v>
      </c>
      <c r="U31" s="3">
        <f t="shared" si="10"/>
        <v>0</v>
      </c>
      <c r="V31" s="3">
        <f t="shared" si="11"/>
        <v>0</v>
      </c>
      <c r="W31" s="3">
        <f t="shared" si="12"/>
        <v>0</v>
      </c>
      <c r="X31" s="3">
        <f t="shared" si="13"/>
        <v>0</v>
      </c>
      <c r="Y31" s="3">
        <f t="shared" si="14"/>
        <v>0</v>
      </c>
      <c r="Z31" s="3" t="e">
        <f t="shared" si="15"/>
        <v>#DIV/0!</v>
      </c>
      <c r="AA31" s="3"/>
      <c r="AB31" s="3"/>
      <c r="AC31" s="3"/>
      <c r="AD31" s="3"/>
      <c r="AE31" s="3"/>
      <c r="AF31" s="3"/>
      <c r="AG31" s="10">
        <f t="shared" si="2"/>
        <v>0</v>
      </c>
      <c r="AH31" s="3" t="e">
        <f t="shared" si="16"/>
        <v>#DIV/0!</v>
      </c>
      <c r="AI31" s="3"/>
      <c r="AJ31" s="7"/>
      <c r="AK31" s="3"/>
      <c r="AL31" s="3"/>
      <c r="AM31" s="3"/>
      <c r="AN31" s="3"/>
      <c r="AO31" s="7"/>
      <c r="AP31" s="3"/>
      <c r="AQ31" s="3"/>
      <c r="AR31" s="3"/>
      <c r="AS31" s="3"/>
      <c r="AT31" s="3"/>
      <c r="AU31" s="7">
        <f t="shared" si="3"/>
        <v>0</v>
      </c>
      <c r="AV31" s="3" t="e">
        <f t="shared" si="17"/>
        <v>#DIV/0!</v>
      </c>
      <c r="AW31" s="3"/>
      <c r="AX31" s="3" t="e">
        <f t="shared" si="18"/>
        <v>#DIV/0!</v>
      </c>
      <c r="AY31" s="3"/>
      <c r="AZ31" s="3" t="e">
        <f t="shared" si="19"/>
        <v>#DIV/0!</v>
      </c>
      <c r="BA31" s="6" t="e">
        <f t="shared" si="22"/>
        <v>#DIV/0!</v>
      </c>
      <c r="BB31" s="36">
        <v>10</v>
      </c>
      <c r="BC31" s="3">
        <f t="shared" si="20"/>
        <v>0</v>
      </c>
      <c r="BD31" s="8" t="e">
        <f t="shared" si="21"/>
        <v>#DIV/0!</v>
      </c>
      <c r="BE31" s="3" t="e">
        <f>VLOOKUP(BD31,tran50!$A$2:$O$183,HLOOKUP($Y$5,tran50!$A$1:$O$2,2,FALSE),FALSE)</f>
        <v>#DIV/0!</v>
      </c>
      <c r="BF31" s="16"/>
      <c r="BN31" s="35"/>
    </row>
    <row r="32" spans="1:66">
      <c r="A32" s="3">
        <f>'1st'!A32</f>
        <v>0</v>
      </c>
      <c r="B32" s="3">
        <f>'1st'!B32</f>
        <v>0</v>
      </c>
      <c r="C32" s="3">
        <f>'1st'!C32</f>
        <v>0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>
        <f t="shared" si="1"/>
        <v>0</v>
      </c>
      <c r="O32" s="3">
        <f t="shared" si="4"/>
        <v>0</v>
      </c>
      <c r="P32" s="3">
        <f t="shared" si="5"/>
        <v>0</v>
      </c>
      <c r="Q32" s="3">
        <f t="shared" si="6"/>
        <v>0</v>
      </c>
      <c r="R32" s="3">
        <f t="shared" si="7"/>
        <v>0</v>
      </c>
      <c r="S32" s="3">
        <f t="shared" si="8"/>
        <v>0</v>
      </c>
      <c r="T32" s="3">
        <f t="shared" si="9"/>
        <v>0</v>
      </c>
      <c r="U32" s="3">
        <f t="shared" si="10"/>
        <v>0</v>
      </c>
      <c r="V32" s="3">
        <f t="shared" si="11"/>
        <v>0</v>
      </c>
      <c r="W32" s="3">
        <f t="shared" si="12"/>
        <v>0</v>
      </c>
      <c r="X32" s="3">
        <f t="shared" si="13"/>
        <v>0</v>
      </c>
      <c r="Y32" s="3">
        <f t="shared" si="14"/>
        <v>0</v>
      </c>
      <c r="Z32" s="3" t="e">
        <f t="shared" si="15"/>
        <v>#DIV/0!</v>
      </c>
      <c r="AA32" s="3"/>
      <c r="AB32" s="3"/>
      <c r="AC32" s="3"/>
      <c r="AD32" s="3"/>
      <c r="AE32" s="3"/>
      <c r="AF32" s="3"/>
      <c r="AG32" s="10">
        <f t="shared" si="2"/>
        <v>0</v>
      </c>
      <c r="AH32" s="3" t="e">
        <f t="shared" si="16"/>
        <v>#DIV/0!</v>
      </c>
      <c r="AI32" s="3"/>
      <c r="AJ32" s="7"/>
      <c r="AK32" s="3"/>
      <c r="AL32" s="3"/>
      <c r="AM32" s="3"/>
      <c r="AN32" s="3"/>
      <c r="AO32" s="7"/>
      <c r="AP32" s="3"/>
      <c r="AQ32" s="3"/>
      <c r="AR32" s="3"/>
      <c r="AS32" s="3"/>
      <c r="AT32" s="3"/>
      <c r="AU32" s="7">
        <f t="shared" si="3"/>
        <v>0</v>
      </c>
      <c r="AV32" s="3" t="e">
        <f t="shared" si="17"/>
        <v>#DIV/0!</v>
      </c>
      <c r="AW32" s="3"/>
      <c r="AX32" s="3" t="e">
        <f t="shared" si="18"/>
        <v>#DIV/0!</v>
      </c>
      <c r="AY32" s="3"/>
      <c r="AZ32" s="3" t="e">
        <f t="shared" si="19"/>
        <v>#DIV/0!</v>
      </c>
      <c r="BA32" s="6" t="e">
        <f t="shared" si="22"/>
        <v>#DIV/0!</v>
      </c>
      <c r="BB32" s="36">
        <v>21</v>
      </c>
      <c r="BC32" s="3">
        <f t="shared" si="20"/>
        <v>0</v>
      </c>
      <c r="BD32" s="8" t="e">
        <f t="shared" si="21"/>
        <v>#DIV/0!</v>
      </c>
      <c r="BE32" s="3" t="e">
        <f>VLOOKUP(BD32,tran50!$A$2:$O$183,HLOOKUP($Y$5,tran50!$A$1:$O$2,2,FALSE),FALSE)</f>
        <v>#DIV/0!</v>
      </c>
      <c r="BF32" s="16"/>
      <c r="BN32" s="35"/>
    </row>
    <row r="33" spans="1:66">
      <c r="A33" s="3">
        <f>'1st'!A33</f>
        <v>0</v>
      </c>
      <c r="B33" s="3">
        <f>'1st'!B33</f>
        <v>0</v>
      </c>
      <c r="C33" s="3">
        <f>'1st'!C33</f>
        <v>0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>
        <f t="shared" si="1"/>
        <v>0</v>
      </c>
      <c r="O33" s="3">
        <f t="shared" si="4"/>
        <v>0</v>
      </c>
      <c r="P33" s="3">
        <f t="shared" si="5"/>
        <v>0</v>
      </c>
      <c r="Q33" s="3">
        <f t="shared" si="6"/>
        <v>0</v>
      </c>
      <c r="R33" s="3">
        <f t="shared" si="7"/>
        <v>0</v>
      </c>
      <c r="S33" s="3">
        <f t="shared" si="8"/>
        <v>0</v>
      </c>
      <c r="T33" s="3">
        <f t="shared" si="9"/>
        <v>0</v>
      </c>
      <c r="U33" s="3">
        <f t="shared" si="10"/>
        <v>0</v>
      </c>
      <c r="V33" s="3">
        <f t="shared" si="11"/>
        <v>0</v>
      </c>
      <c r="W33" s="3">
        <f t="shared" si="12"/>
        <v>0</v>
      </c>
      <c r="X33" s="3">
        <f t="shared" si="13"/>
        <v>0</v>
      </c>
      <c r="Y33" s="3">
        <f t="shared" si="14"/>
        <v>0</v>
      </c>
      <c r="Z33" s="3" t="e">
        <f t="shared" si="15"/>
        <v>#DIV/0!</v>
      </c>
      <c r="AA33" s="3"/>
      <c r="AB33" s="3"/>
      <c r="AC33" s="3"/>
      <c r="AD33" s="3"/>
      <c r="AE33" s="3"/>
      <c r="AF33" s="3"/>
      <c r="AG33" s="10">
        <f t="shared" si="2"/>
        <v>0</v>
      </c>
      <c r="AH33" s="3" t="e">
        <f t="shared" si="16"/>
        <v>#DIV/0!</v>
      </c>
      <c r="AI33" s="3"/>
      <c r="AJ33" s="7"/>
      <c r="AK33" s="3"/>
      <c r="AL33" s="3"/>
      <c r="AM33" s="3"/>
      <c r="AN33" s="3"/>
      <c r="AO33" s="7"/>
      <c r="AP33" s="3"/>
      <c r="AQ33" s="3"/>
      <c r="AR33" s="3"/>
      <c r="AS33" s="3"/>
      <c r="AT33" s="3"/>
      <c r="AU33" s="7">
        <f t="shared" si="3"/>
        <v>0</v>
      </c>
      <c r="AV33" s="3" t="e">
        <f t="shared" si="17"/>
        <v>#DIV/0!</v>
      </c>
      <c r="AW33" s="3"/>
      <c r="AX33" s="3" t="e">
        <f t="shared" si="18"/>
        <v>#DIV/0!</v>
      </c>
      <c r="AY33" s="3"/>
      <c r="AZ33" s="3" t="e">
        <f t="shared" si="19"/>
        <v>#DIV/0!</v>
      </c>
      <c r="BA33" s="6" t="e">
        <f t="shared" si="22"/>
        <v>#DIV/0!</v>
      </c>
      <c r="BB33" s="36">
        <v>38</v>
      </c>
      <c r="BC33" s="3">
        <f t="shared" si="20"/>
        <v>0</v>
      </c>
      <c r="BD33" s="8" t="e">
        <f t="shared" si="21"/>
        <v>#DIV/0!</v>
      </c>
      <c r="BE33" s="3" t="e">
        <f>VLOOKUP(BD33,tran50!$A$2:$O$183,HLOOKUP($Y$5,tran50!$A$1:$O$2,2,FALSE),FALSE)</f>
        <v>#DIV/0!</v>
      </c>
      <c r="BF33" s="16"/>
      <c r="BN33" s="35"/>
    </row>
    <row r="34" spans="1:66">
      <c r="A34" s="3">
        <f>'1st'!A34</f>
        <v>0</v>
      </c>
      <c r="B34" s="3">
        <f>'1st'!B34</f>
        <v>0</v>
      </c>
      <c r="C34" s="3">
        <f>'1st'!C34</f>
        <v>0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>
        <f t="shared" si="1"/>
        <v>0</v>
      </c>
      <c r="O34" s="3">
        <f t="shared" si="4"/>
        <v>0</v>
      </c>
      <c r="P34" s="3">
        <f t="shared" si="5"/>
        <v>0</v>
      </c>
      <c r="Q34" s="3">
        <f t="shared" si="6"/>
        <v>0</v>
      </c>
      <c r="R34" s="3">
        <f t="shared" si="7"/>
        <v>0</v>
      </c>
      <c r="S34" s="3">
        <f t="shared" si="8"/>
        <v>0</v>
      </c>
      <c r="T34" s="3">
        <f t="shared" si="9"/>
        <v>0</v>
      </c>
      <c r="U34" s="3">
        <f t="shared" si="10"/>
        <v>0</v>
      </c>
      <c r="V34" s="3">
        <f t="shared" si="11"/>
        <v>0</v>
      </c>
      <c r="W34" s="3">
        <f t="shared" si="12"/>
        <v>0</v>
      </c>
      <c r="X34" s="3">
        <f t="shared" si="13"/>
        <v>0</v>
      </c>
      <c r="Y34" s="3">
        <f t="shared" si="14"/>
        <v>0</v>
      </c>
      <c r="Z34" s="3" t="e">
        <f t="shared" si="15"/>
        <v>#DIV/0!</v>
      </c>
      <c r="AA34" s="3"/>
      <c r="AB34" s="3"/>
      <c r="AC34" s="3"/>
      <c r="AD34" s="3"/>
      <c r="AE34" s="3"/>
      <c r="AF34" s="3"/>
      <c r="AG34" s="10">
        <f t="shared" si="2"/>
        <v>0</v>
      </c>
      <c r="AH34" s="3" t="e">
        <f t="shared" si="16"/>
        <v>#DIV/0!</v>
      </c>
      <c r="AI34" s="3"/>
      <c r="AJ34" s="7"/>
      <c r="AK34" s="3"/>
      <c r="AL34" s="3"/>
      <c r="AM34" s="3"/>
      <c r="AN34" s="3"/>
      <c r="AO34" s="7"/>
      <c r="AP34" s="3"/>
      <c r="AQ34" s="3"/>
      <c r="AR34" s="3"/>
      <c r="AS34" s="3"/>
      <c r="AT34" s="3"/>
      <c r="AU34" s="7">
        <f t="shared" si="3"/>
        <v>0</v>
      </c>
      <c r="AV34" s="3" t="e">
        <f t="shared" si="17"/>
        <v>#DIV/0!</v>
      </c>
      <c r="AW34" s="3"/>
      <c r="AX34" s="3" t="e">
        <f t="shared" si="18"/>
        <v>#DIV/0!</v>
      </c>
      <c r="AY34" s="3"/>
      <c r="AZ34" s="3" t="e">
        <f t="shared" si="19"/>
        <v>#DIV/0!</v>
      </c>
      <c r="BA34" s="6" t="e">
        <f t="shared" si="22"/>
        <v>#DIV/0!</v>
      </c>
      <c r="BB34" s="36">
        <v>20</v>
      </c>
      <c r="BC34" s="3">
        <f t="shared" si="20"/>
        <v>0</v>
      </c>
      <c r="BD34" s="8" t="e">
        <f t="shared" si="21"/>
        <v>#DIV/0!</v>
      </c>
      <c r="BE34" s="3" t="e">
        <f>VLOOKUP(BD34,tran50!$A$2:$O$183,HLOOKUP($Y$5,tran50!$A$1:$O$2,2,FALSE),FALSE)</f>
        <v>#DIV/0!</v>
      </c>
      <c r="BF34" s="16"/>
      <c r="BN34" s="35"/>
    </row>
    <row r="35" spans="1:66">
      <c r="A35" s="3">
        <f>'1st'!A35</f>
        <v>0</v>
      </c>
      <c r="B35" s="3">
        <f>'1st'!B35</f>
        <v>0</v>
      </c>
      <c r="C35" s="3">
        <f>'1st'!C35</f>
        <v>0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>
        <f t="shared" si="1"/>
        <v>0</v>
      </c>
      <c r="O35" s="3">
        <f t="shared" si="4"/>
        <v>0</v>
      </c>
      <c r="P35" s="3">
        <f t="shared" si="5"/>
        <v>0</v>
      </c>
      <c r="Q35" s="3">
        <f t="shared" si="6"/>
        <v>0</v>
      </c>
      <c r="R35" s="3">
        <f t="shared" si="7"/>
        <v>0</v>
      </c>
      <c r="S35" s="3">
        <f t="shared" si="8"/>
        <v>0</v>
      </c>
      <c r="T35" s="3">
        <f t="shared" si="9"/>
        <v>0</v>
      </c>
      <c r="U35" s="3">
        <f t="shared" si="10"/>
        <v>0</v>
      </c>
      <c r="V35" s="3">
        <f t="shared" si="11"/>
        <v>0</v>
      </c>
      <c r="W35" s="3">
        <f t="shared" si="12"/>
        <v>0</v>
      </c>
      <c r="X35" s="3">
        <f t="shared" si="13"/>
        <v>0</v>
      </c>
      <c r="Y35" s="3">
        <f t="shared" si="14"/>
        <v>0</v>
      </c>
      <c r="Z35" s="3" t="e">
        <f t="shared" si="15"/>
        <v>#DIV/0!</v>
      </c>
      <c r="AA35" s="3"/>
      <c r="AB35" s="3"/>
      <c r="AC35" s="3"/>
      <c r="AD35" s="3"/>
      <c r="AE35" s="3"/>
      <c r="AF35" s="3"/>
      <c r="AG35" s="10">
        <f t="shared" si="2"/>
        <v>0</v>
      </c>
      <c r="AH35" s="3" t="e">
        <f t="shared" si="16"/>
        <v>#DIV/0!</v>
      </c>
      <c r="AI35" s="3"/>
      <c r="AJ35" s="7"/>
      <c r="AK35" s="3"/>
      <c r="AL35" s="3"/>
      <c r="AM35" s="3"/>
      <c r="AN35" s="3"/>
      <c r="AO35" s="7"/>
      <c r="AP35" s="3"/>
      <c r="AQ35" s="3"/>
      <c r="AR35" s="3"/>
      <c r="AS35" s="3"/>
      <c r="AT35" s="3"/>
      <c r="AU35" s="7">
        <f t="shared" si="3"/>
        <v>0</v>
      </c>
      <c r="AV35" s="3" t="e">
        <f t="shared" si="17"/>
        <v>#DIV/0!</v>
      </c>
      <c r="AW35" s="3"/>
      <c r="AX35" s="3" t="e">
        <f t="shared" si="18"/>
        <v>#DIV/0!</v>
      </c>
      <c r="AY35" s="3"/>
      <c r="AZ35" s="3" t="e">
        <f t="shared" si="19"/>
        <v>#DIV/0!</v>
      </c>
      <c r="BA35" s="6" t="e">
        <f t="shared" si="22"/>
        <v>#DIV/0!</v>
      </c>
      <c r="BB35" s="36">
        <v>26</v>
      </c>
      <c r="BC35" s="3">
        <f t="shared" si="20"/>
        <v>0</v>
      </c>
      <c r="BD35" s="8" t="e">
        <f t="shared" si="21"/>
        <v>#DIV/0!</v>
      </c>
      <c r="BE35" s="3" t="e">
        <f>VLOOKUP(BD35,tran50!$A$2:$O$183,HLOOKUP($Y$5,tran50!$A$1:$O$2,2,FALSE),FALSE)</f>
        <v>#DIV/0!</v>
      </c>
      <c r="BF35" s="16"/>
      <c r="BN35" s="35"/>
    </row>
    <row r="36" spans="1:66">
      <c r="A36" s="3">
        <f>'1st'!A36</f>
        <v>0</v>
      </c>
      <c r="B36" s="3">
        <f>'1st'!B36</f>
        <v>0</v>
      </c>
      <c r="C36" s="3">
        <f>'1st'!C36</f>
        <v>0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>
        <f t="shared" si="1"/>
        <v>0</v>
      </c>
      <c r="O36" s="3">
        <f t="shared" si="4"/>
        <v>0</v>
      </c>
      <c r="P36" s="3">
        <f t="shared" si="5"/>
        <v>0</v>
      </c>
      <c r="Q36" s="3">
        <f t="shared" si="6"/>
        <v>0</v>
      </c>
      <c r="R36" s="3">
        <f t="shared" si="7"/>
        <v>0</v>
      </c>
      <c r="S36" s="3">
        <f t="shared" si="8"/>
        <v>0</v>
      </c>
      <c r="T36" s="3">
        <f t="shared" si="9"/>
        <v>0</v>
      </c>
      <c r="U36" s="3">
        <f t="shared" si="10"/>
        <v>0</v>
      </c>
      <c r="V36" s="3">
        <f t="shared" si="11"/>
        <v>0</v>
      </c>
      <c r="W36" s="3">
        <f t="shared" si="12"/>
        <v>0</v>
      </c>
      <c r="X36" s="3">
        <f t="shared" si="13"/>
        <v>0</v>
      </c>
      <c r="Y36" s="3">
        <f t="shared" si="14"/>
        <v>0</v>
      </c>
      <c r="Z36" s="3" t="e">
        <f t="shared" si="15"/>
        <v>#DIV/0!</v>
      </c>
      <c r="AA36" s="3"/>
      <c r="AB36" s="3"/>
      <c r="AC36" s="3"/>
      <c r="AD36" s="3"/>
      <c r="AE36" s="3"/>
      <c r="AF36" s="3"/>
      <c r="AG36" s="10">
        <f t="shared" si="2"/>
        <v>0</v>
      </c>
      <c r="AH36" s="3" t="e">
        <f t="shared" si="16"/>
        <v>#DIV/0!</v>
      </c>
      <c r="AI36" s="3"/>
      <c r="AJ36" s="7"/>
      <c r="AK36" s="3"/>
      <c r="AL36" s="3"/>
      <c r="AM36" s="3"/>
      <c r="AN36" s="3"/>
      <c r="AO36" s="7"/>
      <c r="AP36" s="3"/>
      <c r="AQ36" s="3"/>
      <c r="AR36" s="3"/>
      <c r="AS36" s="3"/>
      <c r="AT36" s="3"/>
      <c r="AU36" s="7">
        <f t="shared" si="3"/>
        <v>0</v>
      </c>
      <c r="AV36" s="3" t="e">
        <f t="shared" si="17"/>
        <v>#DIV/0!</v>
      </c>
      <c r="AW36" s="3"/>
      <c r="AX36" s="3" t="e">
        <f t="shared" si="18"/>
        <v>#DIV/0!</v>
      </c>
      <c r="AY36" s="3"/>
      <c r="AZ36" s="3" t="e">
        <f t="shared" si="19"/>
        <v>#DIV/0!</v>
      </c>
      <c r="BA36" s="6" t="e">
        <f t="shared" si="22"/>
        <v>#DIV/0!</v>
      </c>
      <c r="BB36" s="36">
        <v>25</v>
      </c>
      <c r="BC36" s="3">
        <f t="shared" si="20"/>
        <v>0</v>
      </c>
      <c r="BD36" s="8" t="e">
        <f t="shared" si="21"/>
        <v>#DIV/0!</v>
      </c>
      <c r="BE36" s="3" t="e">
        <f>VLOOKUP(BD36,tran50!$A$2:$O$183,HLOOKUP($Y$5,tran50!$A$1:$O$2,2,FALSE),FALSE)</f>
        <v>#DIV/0!</v>
      </c>
      <c r="BF36" s="16"/>
      <c r="BN36" s="35"/>
    </row>
    <row r="37" spans="1:66">
      <c r="A37" s="3">
        <f>'1st'!A37</f>
        <v>0</v>
      </c>
      <c r="B37" s="3">
        <f>'1st'!B37</f>
        <v>0</v>
      </c>
      <c r="C37" s="3">
        <f>'1st'!C37</f>
        <v>0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>
        <f t="shared" si="1"/>
        <v>0</v>
      </c>
      <c r="O37" s="3">
        <f t="shared" si="4"/>
        <v>0</v>
      </c>
      <c r="P37" s="3">
        <f t="shared" si="5"/>
        <v>0</v>
      </c>
      <c r="Q37" s="3">
        <f t="shared" si="6"/>
        <v>0</v>
      </c>
      <c r="R37" s="3">
        <f t="shared" si="7"/>
        <v>0</v>
      </c>
      <c r="S37" s="3">
        <f t="shared" si="8"/>
        <v>0</v>
      </c>
      <c r="T37" s="3">
        <f t="shared" si="9"/>
        <v>0</v>
      </c>
      <c r="U37" s="3">
        <f t="shared" si="10"/>
        <v>0</v>
      </c>
      <c r="V37" s="3">
        <f t="shared" si="11"/>
        <v>0</v>
      </c>
      <c r="W37" s="3">
        <f t="shared" si="12"/>
        <v>0</v>
      </c>
      <c r="X37" s="3">
        <f t="shared" si="13"/>
        <v>0</v>
      </c>
      <c r="Y37" s="3">
        <f t="shared" si="14"/>
        <v>0</v>
      </c>
      <c r="Z37" s="3" t="e">
        <f t="shared" si="15"/>
        <v>#DIV/0!</v>
      </c>
      <c r="AA37" s="3"/>
      <c r="AB37" s="3"/>
      <c r="AC37" s="3"/>
      <c r="AD37" s="3"/>
      <c r="AE37" s="3"/>
      <c r="AF37" s="3"/>
      <c r="AG37" s="10">
        <f t="shared" si="2"/>
        <v>0</v>
      </c>
      <c r="AH37" s="3" t="e">
        <f t="shared" si="16"/>
        <v>#DIV/0!</v>
      </c>
      <c r="AI37" s="3"/>
      <c r="AJ37" s="7"/>
      <c r="AK37" s="3"/>
      <c r="AL37" s="3"/>
      <c r="AM37" s="3"/>
      <c r="AN37" s="3"/>
      <c r="AO37" s="7"/>
      <c r="AP37" s="3"/>
      <c r="AQ37" s="3"/>
      <c r="AR37" s="3"/>
      <c r="AS37" s="3"/>
      <c r="AT37" s="3"/>
      <c r="AU37" s="7">
        <f t="shared" si="3"/>
        <v>0</v>
      </c>
      <c r="AV37" s="3" t="e">
        <f t="shared" si="17"/>
        <v>#DIV/0!</v>
      </c>
      <c r="AW37" s="3"/>
      <c r="AX37" s="3" t="e">
        <f t="shared" si="18"/>
        <v>#DIV/0!</v>
      </c>
      <c r="AY37" s="3"/>
      <c r="AZ37" s="3" t="e">
        <f t="shared" si="19"/>
        <v>#DIV/0!</v>
      </c>
      <c r="BA37" s="6" t="e">
        <f t="shared" si="22"/>
        <v>#DIV/0!</v>
      </c>
      <c r="BB37" s="36">
        <v>35</v>
      </c>
      <c r="BC37" s="3">
        <f t="shared" si="20"/>
        <v>0</v>
      </c>
      <c r="BD37" s="8" t="e">
        <f t="shared" si="21"/>
        <v>#DIV/0!</v>
      </c>
      <c r="BE37" s="3" t="e">
        <f>VLOOKUP(BD37,tran50!$A$2:$O$183,HLOOKUP($Y$5,tran50!$A$1:$O$2,2,FALSE),FALSE)</f>
        <v>#DIV/0!</v>
      </c>
      <c r="BF37" s="16"/>
    </row>
    <row r="38" spans="1:66">
      <c r="A38" s="3">
        <f>'1st'!A38</f>
        <v>0</v>
      </c>
      <c r="B38" s="3">
        <f>'1st'!B38</f>
        <v>0</v>
      </c>
      <c r="C38" s="3">
        <f>'1st'!C38</f>
        <v>0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>
        <f t="shared" si="1"/>
        <v>0</v>
      </c>
      <c r="O38" s="3">
        <f t="shared" si="4"/>
        <v>0</v>
      </c>
      <c r="P38" s="3">
        <f t="shared" si="5"/>
        <v>0</v>
      </c>
      <c r="Q38" s="3">
        <f t="shared" si="6"/>
        <v>0</v>
      </c>
      <c r="R38" s="3">
        <f t="shared" si="7"/>
        <v>0</v>
      </c>
      <c r="S38" s="3">
        <f t="shared" si="8"/>
        <v>0</v>
      </c>
      <c r="T38" s="3">
        <f t="shared" si="9"/>
        <v>0</v>
      </c>
      <c r="U38" s="3">
        <f t="shared" si="10"/>
        <v>0</v>
      </c>
      <c r="V38" s="3">
        <f t="shared" si="11"/>
        <v>0</v>
      </c>
      <c r="W38" s="3">
        <f t="shared" si="12"/>
        <v>0</v>
      </c>
      <c r="X38" s="3">
        <f t="shared" si="13"/>
        <v>0</v>
      </c>
      <c r="Y38" s="3">
        <f t="shared" si="14"/>
        <v>0</v>
      </c>
      <c r="Z38" s="3" t="e">
        <f t="shared" si="15"/>
        <v>#DIV/0!</v>
      </c>
      <c r="AA38" s="3"/>
      <c r="AB38" s="3"/>
      <c r="AC38" s="3"/>
      <c r="AD38" s="3"/>
      <c r="AE38" s="3"/>
      <c r="AF38" s="3"/>
      <c r="AG38" s="10">
        <f t="shared" si="2"/>
        <v>0</v>
      </c>
      <c r="AH38" s="3" t="e">
        <f t="shared" si="16"/>
        <v>#DIV/0!</v>
      </c>
      <c r="AI38" s="3"/>
      <c r="AJ38" s="7"/>
      <c r="AK38" s="3"/>
      <c r="AL38" s="3"/>
      <c r="AM38" s="3"/>
      <c r="AN38" s="3"/>
      <c r="AO38" s="7"/>
      <c r="AP38" s="3"/>
      <c r="AQ38" s="3"/>
      <c r="AR38" s="3"/>
      <c r="AS38" s="3"/>
      <c r="AT38" s="3"/>
      <c r="AU38" s="7">
        <f t="shared" si="3"/>
        <v>0</v>
      </c>
      <c r="AV38" s="3" t="e">
        <f t="shared" si="17"/>
        <v>#DIV/0!</v>
      </c>
      <c r="AW38" s="3"/>
      <c r="AX38" s="3" t="e">
        <f t="shared" si="18"/>
        <v>#DIV/0!</v>
      </c>
      <c r="AY38" s="3"/>
      <c r="AZ38" s="3" t="e">
        <f t="shared" si="19"/>
        <v>#DIV/0!</v>
      </c>
      <c r="BA38" s="6" t="e">
        <f t="shared" si="22"/>
        <v>#DIV/0!</v>
      </c>
      <c r="BB38" s="36">
        <v>34</v>
      </c>
      <c r="BC38" s="3">
        <f t="shared" si="20"/>
        <v>0</v>
      </c>
      <c r="BD38" s="8" t="e">
        <f t="shared" si="21"/>
        <v>#DIV/0!</v>
      </c>
      <c r="BE38" s="3" t="e">
        <f>VLOOKUP(BD38,tran50!$A$2:$O$183,HLOOKUP($Y$5,tran50!$A$1:$O$2,2,FALSE),FALSE)</f>
        <v>#DIV/0!</v>
      </c>
      <c r="BF38" s="16"/>
    </row>
    <row r="39" spans="1:66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</row>
    <row r="40" spans="1:66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8"/>
      <c r="BC40" s="1"/>
      <c r="BD40" s="1"/>
      <c r="BE40" s="1"/>
      <c r="BF40" s="1"/>
    </row>
    <row r="41" spans="1:66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8"/>
      <c r="BC41" s="1"/>
      <c r="BD41" s="1"/>
      <c r="BE41" s="1"/>
      <c r="BF41" s="1"/>
    </row>
    <row r="42" spans="1:66">
      <c r="BB42" s="18"/>
    </row>
    <row r="43" spans="1:66">
      <c r="BB43" s="18"/>
    </row>
    <row r="44" spans="1:66">
      <c r="BB44" s="18"/>
    </row>
    <row r="45" spans="1:66">
      <c r="BB45" s="18"/>
    </row>
    <row r="46" spans="1:66">
      <c r="BB46" s="18"/>
    </row>
    <row r="47" spans="1:66">
      <c r="BB47" s="18"/>
    </row>
    <row r="48" spans="1:66">
      <c r="BB48" s="18"/>
    </row>
    <row r="49" spans="54:54">
      <c r="BB49" s="18"/>
    </row>
    <row r="50" spans="54:54">
      <c r="BB50" s="18"/>
    </row>
    <row r="51" spans="54:54">
      <c r="BB51" s="18"/>
    </row>
    <row r="52" spans="54:54">
      <c r="BB52" s="18"/>
    </row>
    <row r="53" spans="54:54">
      <c r="BB53" s="18"/>
    </row>
    <row r="54" spans="54:54">
      <c r="BB54" s="18"/>
    </row>
    <row r="55" spans="54:54">
      <c r="BB55" s="18"/>
    </row>
    <row r="56" spans="54:54">
      <c r="BB56" s="18"/>
    </row>
    <row r="57" spans="54:54">
      <c r="BB57" s="18"/>
    </row>
    <row r="58" spans="54:54">
      <c r="BB58" s="18"/>
    </row>
    <row r="59" spans="54:54">
      <c r="BB59" s="18"/>
    </row>
    <row r="60" spans="54:54">
      <c r="BB60" s="18"/>
    </row>
    <row r="61" spans="54:54">
      <c r="BB61" s="18"/>
    </row>
    <row r="62" spans="54:54">
      <c r="BB62" s="18"/>
    </row>
    <row r="63" spans="54:54">
      <c r="BB63" s="18"/>
    </row>
    <row r="64" spans="54:54">
      <c r="BB64" s="18"/>
    </row>
    <row r="65" spans="54:54">
      <c r="BB65" s="18"/>
    </row>
    <row r="66" spans="54:54">
      <c r="BB66" s="18"/>
    </row>
    <row r="67" spans="54:54">
      <c r="BB67" s="18"/>
    </row>
    <row r="68" spans="54:54">
      <c r="BB68" s="18"/>
    </row>
    <row r="69" spans="54:54">
      <c r="BB69" s="18"/>
    </row>
    <row r="70" spans="54:54">
      <c r="BB70" s="18"/>
    </row>
    <row r="71" spans="54:54">
      <c r="BB71" s="18"/>
    </row>
    <row r="72" spans="54:54">
      <c r="BB72" s="18"/>
    </row>
  </sheetData>
  <mergeCells count="14">
    <mergeCell ref="A1:B1"/>
    <mergeCell ref="A2:B2"/>
    <mergeCell ref="D1:BD1"/>
    <mergeCell ref="D2:BA2"/>
    <mergeCell ref="D3:Z3"/>
    <mergeCell ref="AA3:AH3"/>
    <mergeCell ref="AI3:AV3"/>
    <mergeCell ref="AW3:AX3"/>
    <mergeCell ref="AY3:AZ3"/>
    <mergeCell ref="B4:C4"/>
    <mergeCell ref="B5:C5"/>
    <mergeCell ref="B19:C19"/>
    <mergeCell ref="BB3:BC3"/>
    <mergeCell ref="BG3:BM3"/>
  </mergeCells>
  <conditionalFormatting sqref="BA6:BA18 BA20:BA38 BD6:BD18">
    <cfRule type="cellIs" dxfId="25" priority="13" operator="lessThan">
      <formula>75</formula>
    </cfRule>
    <cfRule type="cellIs" dxfId="24" priority="14" operator="greaterThan">
      <formula>89</formula>
    </cfRule>
  </conditionalFormatting>
  <conditionalFormatting sqref="BD20:BD38">
    <cfRule type="cellIs" dxfId="23" priority="10" operator="lessThan">
      <formula>75</formula>
    </cfRule>
    <cfRule type="cellIs" dxfId="22" priority="11" operator="lessThan">
      <formula>75</formula>
    </cfRule>
    <cfRule type="cellIs" dxfId="21" priority="12" operator="greaterThan">
      <formula>89</formula>
    </cfRule>
  </conditionalFormatting>
  <conditionalFormatting sqref="BD20:BD38">
    <cfRule type="cellIs" dxfId="20" priority="8" operator="lessThan">
      <formula>75</formula>
    </cfRule>
    <cfRule type="cellIs" dxfId="19" priority="9" operator="greaterThan">
      <formula>89</formula>
    </cfRule>
  </conditionalFormatting>
  <conditionalFormatting sqref="BA6:BA18 BA20:BA38 BD6:BD18">
    <cfRule type="cellIs" dxfId="18" priority="6" operator="lessThan">
      <formula>75</formula>
    </cfRule>
    <cfRule type="cellIs" dxfId="17" priority="7" operator="greaterThan">
      <formula>89</formula>
    </cfRule>
  </conditionalFormatting>
  <conditionalFormatting sqref="BD20:BD38">
    <cfRule type="cellIs" dxfId="16" priority="3" operator="lessThan">
      <formula>75</formula>
    </cfRule>
    <cfRule type="cellIs" dxfId="15" priority="4" operator="lessThan">
      <formula>75</formula>
    </cfRule>
    <cfRule type="cellIs" dxfId="14" priority="5" operator="greaterThan">
      <formula>89</formula>
    </cfRule>
  </conditionalFormatting>
  <conditionalFormatting sqref="BD20:BD38">
    <cfRule type="cellIs" dxfId="13" priority="1" operator="lessThan">
      <formula>75</formula>
    </cfRule>
    <cfRule type="cellIs" dxfId="12" priority="2" operator="greaterThan">
      <formula>89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N71"/>
  <sheetViews>
    <sheetView topLeftCell="AK1" workbookViewId="0">
      <selection activeCell="C15" sqref="C15"/>
    </sheetView>
  </sheetViews>
  <sheetFormatPr defaultRowHeight="15"/>
  <cols>
    <col min="1" max="1" width="4.42578125" style="42" customWidth="1"/>
    <col min="2" max="2" width="13.28515625" style="42" customWidth="1"/>
    <col min="3" max="3" width="22.7109375" style="42" customWidth="1"/>
    <col min="4" max="4" width="4" style="42" bestFit="1" customWidth="1"/>
    <col min="5" max="7" width="3.42578125" style="42" bestFit="1" customWidth="1"/>
    <col min="8" max="8" width="4" style="42" bestFit="1" customWidth="1"/>
    <col min="9" max="12" width="3.42578125" style="42" bestFit="1" customWidth="1"/>
    <col min="13" max="13" width="4.42578125" style="42" bestFit="1" customWidth="1"/>
    <col min="14" max="14" width="9.140625" style="42"/>
    <col min="15" max="24" width="4.140625" style="42" customWidth="1"/>
    <col min="25" max="25" width="8.42578125" style="42" customWidth="1"/>
    <col min="26" max="26" width="7.140625" style="42" customWidth="1"/>
    <col min="27" max="32" width="3.28515625" style="42" bestFit="1" customWidth="1"/>
    <col min="33" max="33" width="4.42578125" style="42" bestFit="1" customWidth="1"/>
    <col min="34" max="34" width="7" style="42" bestFit="1" customWidth="1"/>
    <col min="35" max="51" width="5.28515625" style="42" customWidth="1"/>
    <col min="52" max="52" width="6.140625" style="42" customWidth="1"/>
    <col min="53" max="53" width="14.5703125" style="42" customWidth="1"/>
    <col min="54" max="55" width="5.28515625" style="42" customWidth="1"/>
    <col min="56" max="58" width="6.42578125" style="42" customWidth="1"/>
    <col min="59" max="59" width="9.140625" style="42"/>
    <col min="60" max="60" width="10.28515625" style="42" customWidth="1"/>
    <col min="61" max="16384" width="9.140625" style="42"/>
  </cols>
  <sheetData>
    <row r="1" spans="1:66">
      <c r="A1" s="62" t="s">
        <v>0</v>
      </c>
      <c r="B1" s="63"/>
      <c r="C1" s="3">
        <f>'1st'!C1</f>
        <v>0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19"/>
      <c r="BF1" s="2"/>
    </row>
    <row r="2" spans="1:66">
      <c r="A2" s="62" t="s">
        <v>1</v>
      </c>
      <c r="B2" s="63"/>
      <c r="C2" s="3">
        <f>'1st'!C2</f>
        <v>0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19"/>
      <c r="BC2" s="3"/>
      <c r="BD2" s="3"/>
      <c r="BE2" s="3"/>
      <c r="BF2" s="2"/>
    </row>
    <row r="3" spans="1:66">
      <c r="A3" s="3"/>
      <c r="B3" s="3"/>
      <c r="C3" s="3"/>
      <c r="D3" s="61" t="s">
        <v>2</v>
      </c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 t="s">
        <v>3</v>
      </c>
      <c r="AB3" s="61"/>
      <c r="AC3" s="61"/>
      <c r="AD3" s="61"/>
      <c r="AE3" s="61"/>
      <c r="AF3" s="61"/>
      <c r="AG3" s="61"/>
      <c r="AH3" s="61"/>
      <c r="AI3" s="61" t="s">
        <v>4</v>
      </c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4" t="s">
        <v>5</v>
      </c>
      <c r="AX3" s="64"/>
      <c r="AY3" s="61" t="s">
        <v>6</v>
      </c>
      <c r="AZ3" s="61"/>
      <c r="BA3" s="54" t="s">
        <v>53</v>
      </c>
      <c r="BB3" s="61" t="s">
        <v>7</v>
      </c>
      <c r="BC3" s="61"/>
      <c r="BD3" s="3" t="s">
        <v>73</v>
      </c>
      <c r="BE3" s="3" t="s">
        <v>59</v>
      </c>
      <c r="BF3" s="2"/>
      <c r="BG3" s="58" t="s">
        <v>54</v>
      </c>
      <c r="BH3" s="59"/>
      <c r="BI3" s="59"/>
      <c r="BJ3" s="59"/>
      <c r="BK3" s="59"/>
      <c r="BL3" s="59"/>
      <c r="BM3" s="60"/>
    </row>
    <row r="4" spans="1:66">
      <c r="A4" s="3"/>
      <c r="B4" s="61" t="s">
        <v>8</v>
      </c>
      <c r="C4" s="61"/>
      <c r="D4" s="19" t="s">
        <v>9</v>
      </c>
      <c r="E4" s="19" t="s">
        <v>10</v>
      </c>
      <c r="F4" s="19" t="s">
        <v>11</v>
      </c>
      <c r="G4" s="19" t="s">
        <v>12</v>
      </c>
      <c r="H4" s="19" t="s">
        <v>13</v>
      </c>
      <c r="I4" s="19" t="s">
        <v>14</v>
      </c>
      <c r="J4" s="19" t="s">
        <v>15</v>
      </c>
      <c r="K4" s="19" t="s">
        <v>16</v>
      </c>
      <c r="L4" s="19" t="s">
        <v>17</v>
      </c>
      <c r="M4" s="19" t="s">
        <v>18</v>
      </c>
      <c r="N4" s="20" t="s">
        <v>19</v>
      </c>
      <c r="O4" s="19" t="s">
        <v>20</v>
      </c>
      <c r="P4" s="19" t="s">
        <v>21</v>
      </c>
      <c r="Q4" s="19" t="s">
        <v>22</v>
      </c>
      <c r="R4" s="19" t="s">
        <v>23</v>
      </c>
      <c r="S4" s="19" t="s">
        <v>24</v>
      </c>
      <c r="T4" s="19" t="s">
        <v>25</v>
      </c>
      <c r="U4" s="19" t="s">
        <v>26</v>
      </c>
      <c r="V4" s="19" t="s">
        <v>27</v>
      </c>
      <c r="W4" s="19" t="s">
        <v>28</v>
      </c>
      <c r="X4" s="19" t="s">
        <v>29</v>
      </c>
      <c r="Y4" s="20" t="s">
        <v>30</v>
      </c>
      <c r="Z4" s="20" t="s">
        <v>31</v>
      </c>
      <c r="AA4" s="19" t="s">
        <v>32</v>
      </c>
      <c r="AB4" s="19" t="s">
        <v>33</v>
      </c>
      <c r="AC4" s="19" t="s">
        <v>34</v>
      </c>
      <c r="AD4" s="19" t="s">
        <v>20</v>
      </c>
      <c r="AE4" s="19" t="s">
        <v>21</v>
      </c>
      <c r="AF4" s="19" t="s">
        <v>22</v>
      </c>
      <c r="AG4" s="19" t="s">
        <v>35</v>
      </c>
      <c r="AH4" s="19" t="s">
        <v>31</v>
      </c>
      <c r="AI4" s="11" t="s">
        <v>44</v>
      </c>
      <c r="AJ4" s="11" t="s">
        <v>36</v>
      </c>
      <c r="AK4" s="11" t="s">
        <v>37</v>
      </c>
      <c r="AL4" s="11" t="s">
        <v>38</v>
      </c>
      <c r="AM4" s="11" t="s">
        <v>45</v>
      </c>
      <c r="AN4" s="11" t="s">
        <v>46</v>
      </c>
      <c r="AO4" s="11" t="s">
        <v>47</v>
      </c>
      <c r="AP4" s="11" t="s">
        <v>48</v>
      </c>
      <c r="AQ4" s="11" t="s">
        <v>49</v>
      </c>
      <c r="AR4" s="11" t="s">
        <v>50</v>
      </c>
      <c r="AS4" s="11" t="s">
        <v>51</v>
      </c>
      <c r="AT4" s="11" t="s">
        <v>52</v>
      </c>
      <c r="AU4" s="11" t="s">
        <v>35</v>
      </c>
      <c r="AV4" s="20" t="s">
        <v>31</v>
      </c>
      <c r="AW4" s="20" t="s">
        <v>39</v>
      </c>
      <c r="AX4" s="20" t="s">
        <v>31</v>
      </c>
      <c r="AY4" s="20" t="s">
        <v>39</v>
      </c>
      <c r="AZ4" s="20" t="s">
        <v>31</v>
      </c>
      <c r="BA4" s="4"/>
      <c r="BB4" s="20" t="s">
        <v>40</v>
      </c>
      <c r="BC4" s="20" t="s">
        <v>31</v>
      </c>
      <c r="BD4" s="3"/>
      <c r="BE4" s="3"/>
      <c r="BF4" s="2"/>
      <c r="BG4" s="36" t="s">
        <v>64</v>
      </c>
      <c r="BH4" s="29" t="s">
        <v>55</v>
      </c>
      <c r="BI4" s="36" t="s">
        <v>56</v>
      </c>
      <c r="BJ4" s="37" t="s">
        <v>57</v>
      </c>
      <c r="BK4" s="37" t="s">
        <v>58</v>
      </c>
      <c r="BL4" s="37" t="s">
        <v>7</v>
      </c>
      <c r="BM4" s="37" t="s">
        <v>59</v>
      </c>
      <c r="BN4" s="35"/>
    </row>
    <row r="5" spans="1:66">
      <c r="A5" s="3"/>
      <c r="B5" s="61" t="s">
        <v>41</v>
      </c>
      <c r="C5" s="61"/>
      <c r="D5" s="19"/>
      <c r="E5" s="19"/>
      <c r="F5" s="19"/>
      <c r="G5" s="19"/>
      <c r="H5" s="19"/>
      <c r="I5" s="3"/>
      <c r="J5" s="3"/>
      <c r="K5" s="3"/>
      <c r="L5" s="3"/>
      <c r="M5" s="3"/>
      <c r="N5" s="3">
        <f>SUM(D5:M5)</f>
        <v>0</v>
      </c>
      <c r="O5" s="3"/>
      <c r="P5" s="3"/>
      <c r="Q5" s="3"/>
      <c r="R5" s="3"/>
      <c r="S5" s="3"/>
      <c r="T5" s="3"/>
      <c r="U5" s="3"/>
      <c r="V5" s="3"/>
      <c r="W5" s="3"/>
      <c r="X5" s="3"/>
      <c r="Y5" s="3">
        <f>N5</f>
        <v>0</v>
      </c>
      <c r="Z5" s="12">
        <v>0</v>
      </c>
      <c r="AA5" s="10"/>
      <c r="AB5" s="3"/>
      <c r="AC5" s="3"/>
      <c r="AD5" s="3"/>
      <c r="AE5" s="3"/>
      <c r="AF5" s="3"/>
      <c r="AG5" s="10">
        <f>SUM(AA5:AF5)</f>
        <v>0</v>
      </c>
      <c r="AH5" s="5">
        <v>0</v>
      </c>
      <c r="AI5" s="7"/>
      <c r="AJ5" s="7"/>
      <c r="AK5" s="7"/>
      <c r="AL5" s="7"/>
      <c r="AM5" s="7"/>
      <c r="AN5" s="7"/>
      <c r="AO5" s="7"/>
      <c r="AP5" s="7"/>
      <c r="AQ5" s="7"/>
      <c r="AR5" s="7"/>
      <c r="AS5" s="3"/>
      <c r="AT5" s="3"/>
      <c r="AU5" s="7">
        <f>SUM(AI5:AT5)</f>
        <v>0</v>
      </c>
      <c r="AV5" s="4">
        <v>0</v>
      </c>
      <c r="AW5" s="3"/>
      <c r="AX5" s="4">
        <v>0</v>
      </c>
      <c r="AY5" s="3">
        <v>0</v>
      </c>
      <c r="AZ5" s="4">
        <v>0</v>
      </c>
      <c r="BA5" s="4">
        <f t="shared" ref="BA5:BA18" si="0">SUM(AZ5,AX5,AV5,AH5,Z5)</f>
        <v>0</v>
      </c>
      <c r="BB5" s="9">
        <v>50</v>
      </c>
      <c r="BC5" s="4">
        <v>0</v>
      </c>
      <c r="BD5" s="4">
        <f>SUM(BA5,BC5)</f>
        <v>0</v>
      </c>
      <c r="BE5" s="4">
        <v>1</v>
      </c>
      <c r="BF5" s="15"/>
      <c r="BG5" s="38" t="s">
        <v>60</v>
      </c>
      <c r="BH5" s="36">
        <f>COUNTIF($Z$6:$Z$38,"&lt;75%")</f>
        <v>0</v>
      </c>
      <c r="BI5" s="36">
        <f>COUNTIF($AH$6:$AH$38,"&lt;75%")</f>
        <v>0</v>
      </c>
      <c r="BJ5" s="36">
        <f>COUNTIF($AV$6:$AV$38,"&lt;75%")</f>
        <v>0</v>
      </c>
      <c r="BK5" s="36">
        <f>COUNTIF($BA$6:$BA$38,"&lt;75")</f>
        <v>0</v>
      </c>
      <c r="BL5" s="36">
        <f>COUNTIF($BC$6:$BC$38,"&lt;75%")</f>
        <v>32</v>
      </c>
      <c r="BM5" s="36">
        <f>COUNTIF($BE$6:$BE$38,"&lt;75")</f>
        <v>0</v>
      </c>
      <c r="BN5" s="35"/>
    </row>
    <row r="6" spans="1:66">
      <c r="A6" s="3">
        <f>'1st'!A6</f>
        <v>1</v>
      </c>
      <c r="B6" s="3">
        <f>'1st'!B6</f>
        <v>0</v>
      </c>
      <c r="C6" s="3">
        <f>'1st'!C6</f>
        <v>0</v>
      </c>
      <c r="D6" s="10"/>
      <c r="E6" s="3"/>
      <c r="F6" s="3"/>
      <c r="G6" s="3"/>
      <c r="H6" s="3"/>
      <c r="I6" s="3"/>
      <c r="J6" s="3"/>
      <c r="K6" s="3"/>
      <c r="L6" s="3"/>
      <c r="M6" s="3"/>
      <c r="N6" s="3">
        <f t="shared" ref="N6:N38" si="1">SUM(D6:M6)</f>
        <v>0</v>
      </c>
      <c r="O6" s="3">
        <f>IF(OR(D6="a", D6 = "A"),$D$5*(N6/$N$5),0)</f>
        <v>0</v>
      </c>
      <c r="P6" s="3">
        <f>IF(OR(E6="a", E6 = "A"),$E$5*(N6/$N$5),0)</f>
        <v>0</v>
      </c>
      <c r="Q6" s="3">
        <f>IF(OR(F6="a", F6 = "A"),$F$5*(N6/$N$5),0)</f>
        <v>0</v>
      </c>
      <c r="R6" s="3">
        <f>IF(OR(G6="a", G6 = "A"),$G$5*(N6/$N$5),0)</f>
        <v>0</v>
      </c>
      <c r="S6" s="3">
        <f>IF(OR(H6="a", H6 = "A"),$H$5*(N6/$N$5),0)</f>
        <v>0</v>
      </c>
      <c r="T6" s="3">
        <f>IF(OR(I6="a", I6 = "A"),$I$5*(N6/$N$5),0)</f>
        <v>0</v>
      </c>
      <c r="U6" s="3">
        <f>IF(OR(J6="a", J6 = "A"),$J$5*(N6/$N$5),0)</f>
        <v>0</v>
      </c>
      <c r="V6" s="3">
        <f>IF(OR(K6="a", K6 = "A"),$K$5*(N6/$N$5),0)</f>
        <v>0</v>
      </c>
      <c r="W6" s="3">
        <f>IF(OR(L6="a", L6 = "A"),$L$5*(N6/$N$5),0)</f>
        <v>0</v>
      </c>
      <c r="X6" s="3">
        <f>IF(OR(M6="a", M6 = "A"),$M$5*(N6/$N$5),0)</f>
        <v>0</v>
      </c>
      <c r="Y6" s="3">
        <f>ROUND(SUM(N6:X6),0)</f>
        <v>0</v>
      </c>
      <c r="Z6" s="3" t="e">
        <f>$Z$5*(Y6/$Y$5)</f>
        <v>#DIV/0!</v>
      </c>
      <c r="AA6" s="3"/>
      <c r="AB6" s="3"/>
      <c r="AC6" s="3"/>
      <c r="AD6" s="3"/>
      <c r="AE6" s="3"/>
      <c r="AF6" s="3"/>
      <c r="AG6" s="10">
        <f t="shared" ref="AG6:AG38" si="2">SUM(AA6:AF6)</f>
        <v>0</v>
      </c>
      <c r="AH6" s="3" t="e">
        <f>$AH$5 * (AG6/$AG$5)</f>
        <v>#DIV/0!</v>
      </c>
      <c r="AI6" s="3"/>
      <c r="AJ6" s="7"/>
      <c r="AK6" s="3"/>
      <c r="AL6" s="3"/>
      <c r="AM6" s="3"/>
      <c r="AN6" s="3"/>
      <c r="AO6" s="7"/>
      <c r="AP6" s="3"/>
      <c r="AQ6" s="3"/>
      <c r="AR6" s="3"/>
      <c r="AS6" s="3"/>
      <c r="AT6" s="3"/>
      <c r="AU6" s="7">
        <f t="shared" ref="AU6:AU38" si="3">SUM(AI6:AT6)</f>
        <v>0</v>
      </c>
      <c r="AV6" s="3" t="e">
        <f>$AV$5 * (AU6/$AU$5)</f>
        <v>#DIV/0!</v>
      </c>
      <c r="AW6" s="3"/>
      <c r="AX6" s="3" t="e">
        <f>$AX$5 * (AW6/$AW$5)</f>
        <v>#DIV/0!</v>
      </c>
      <c r="AY6" s="3"/>
      <c r="AZ6" s="3" t="e">
        <f>$AZ$5 * (AY6/$AY$5)</f>
        <v>#DIV/0!</v>
      </c>
      <c r="BA6" s="6" t="e">
        <f t="shared" si="0"/>
        <v>#DIV/0!</v>
      </c>
      <c r="BB6" s="36">
        <v>0</v>
      </c>
      <c r="BC6" s="3">
        <f>$BC$5 *(BB6/$BB$5)</f>
        <v>0</v>
      </c>
      <c r="BD6" s="8" t="e">
        <f>ROUND(SUM(BA6,BC6),0)</f>
        <v>#DIV/0!</v>
      </c>
      <c r="BE6" s="3" t="e">
        <f>VLOOKUP(BD6,tran50!$A$2:$O$183,HLOOKUP($Y$5,tran50!$A$1:$O$2,2,FALSE),FALSE)</f>
        <v>#DIV/0!</v>
      </c>
      <c r="BF6" s="16"/>
      <c r="BG6" s="39" t="s">
        <v>61</v>
      </c>
      <c r="BH6" s="36">
        <f>COUNTIFS($Z$6:$Z$38,"&lt;80%",$Z$6:$Z$38,"&gt;74%")</f>
        <v>0</v>
      </c>
      <c r="BI6" s="36">
        <f>COUNTIFS($AH$6:$AH$38,"&lt;80%",$AH$6:$AH$38,"&gt;74%")</f>
        <v>0</v>
      </c>
      <c r="BJ6" s="36">
        <f>COUNTIFS($AV$6:$AV$38,"&lt;80%",$AV$6:$AV$38,"&gt;74%")</f>
        <v>0</v>
      </c>
      <c r="BK6" s="36">
        <f>COUNTIFS($BA$6:$BA$38,"&lt;80",$BA$6:$BA$38,"&gt;74")</f>
        <v>0</v>
      </c>
      <c r="BL6" s="36">
        <f>COUNTIFS($BC$6:$BC$38,"&lt;80%",$BC$6:$BC$38,"&gt;74%")</f>
        <v>0</v>
      </c>
      <c r="BM6" s="36">
        <f>COUNTIFS($BE$6:$BE$38,"&lt;80",$BE$6:$BE$38,"&gt;74")</f>
        <v>0</v>
      </c>
      <c r="BN6" s="35"/>
    </row>
    <row r="7" spans="1:66">
      <c r="A7" s="3">
        <f>'1st'!A7</f>
        <v>2</v>
      </c>
      <c r="B7" s="3">
        <f>'1st'!B7</f>
        <v>0</v>
      </c>
      <c r="C7" s="3">
        <f>'1st'!C7</f>
        <v>0</v>
      </c>
      <c r="D7" s="3"/>
      <c r="E7" s="3"/>
      <c r="F7" s="10"/>
      <c r="G7" s="3"/>
      <c r="H7" s="3"/>
      <c r="I7" s="3"/>
      <c r="J7" s="3"/>
      <c r="K7" s="3"/>
      <c r="L7" s="3"/>
      <c r="M7" s="3"/>
      <c r="N7" s="3">
        <f t="shared" si="1"/>
        <v>0</v>
      </c>
      <c r="O7" s="3">
        <f t="shared" ref="O7:O38" si="4">IF(OR(D7="a", D7 = "A"),$D$5*(N7/$N$5),0)</f>
        <v>0</v>
      </c>
      <c r="P7" s="3">
        <f t="shared" ref="P7:P38" si="5">IF(OR(E7="a", E7 = "A"),$E$5*(N7/$N$5),0)</f>
        <v>0</v>
      </c>
      <c r="Q7" s="3">
        <f t="shared" ref="Q7:Q38" si="6">IF(OR(F7="a", F7 = "A"),$F$5*(N7/$N$5),0)</f>
        <v>0</v>
      </c>
      <c r="R7" s="3">
        <f t="shared" ref="R7:R38" si="7">IF(OR(G7="a", G7 = "A"),$G$5*(N7/$N$5),0)</f>
        <v>0</v>
      </c>
      <c r="S7" s="3">
        <f t="shared" ref="S7:S38" si="8">IF(OR(H7="a", H7 = "A"),$H$5*(N7/$N$5),0)</f>
        <v>0</v>
      </c>
      <c r="T7" s="3">
        <f t="shared" ref="T7:T38" si="9">IF(OR(I7="a", I7 = "A"),$I$5*(N7/$N$5),0)</f>
        <v>0</v>
      </c>
      <c r="U7" s="3">
        <f t="shared" ref="U7:U38" si="10">IF(OR(J7="a", J7 = "A"),$J$5*(N7/$N$5),0)</f>
        <v>0</v>
      </c>
      <c r="V7" s="3">
        <f t="shared" ref="V7:V38" si="11">IF(OR(K7="a", K7 = "A"),$K$5*(N7/$N$5),0)</f>
        <v>0</v>
      </c>
      <c r="W7" s="3">
        <f t="shared" ref="W7:W38" si="12">IF(OR(L7="a", L7 = "A"),$L$5*(N7/$N$5),0)</f>
        <v>0</v>
      </c>
      <c r="X7" s="3">
        <f t="shared" ref="X7:X38" si="13">IF(OR(M7="a", M7 = "A"),$M$5*(N7/$N$5),0)</f>
        <v>0</v>
      </c>
      <c r="Y7" s="3">
        <f t="shared" ref="Y7:Y38" si="14">ROUND(SUM(N7:X7),0)</f>
        <v>0</v>
      </c>
      <c r="Z7" s="3" t="e">
        <f t="shared" ref="Z7:Z38" si="15">$Z$5*(Y7/$Y$5)</f>
        <v>#DIV/0!</v>
      </c>
      <c r="AA7" s="3"/>
      <c r="AB7" s="3"/>
      <c r="AC7" s="3"/>
      <c r="AD7" s="3"/>
      <c r="AE7" s="3"/>
      <c r="AF7" s="3"/>
      <c r="AG7" s="10">
        <f t="shared" si="2"/>
        <v>0</v>
      </c>
      <c r="AH7" s="3" t="e">
        <f t="shared" ref="AH7:AH38" si="16">$AH$5 * (AG7/$AG$5)</f>
        <v>#DIV/0!</v>
      </c>
      <c r="AI7" s="3"/>
      <c r="AJ7" s="7"/>
      <c r="AK7" s="3"/>
      <c r="AL7" s="3"/>
      <c r="AM7" s="3"/>
      <c r="AN7" s="3"/>
      <c r="AO7" s="7"/>
      <c r="AP7" s="3"/>
      <c r="AQ7" s="3"/>
      <c r="AR7" s="3"/>
      <c r="AS7" s="3"/>
      <c r="AT7" s="3"/>
      <c r="AU7" s="7">
        <f t="shared" si="3"/>
        <v>0</v>
      </c>
      <c r="AV7" s="3" t="e">
        <f t="shared" ref="AV7:AV38" si="17">$AV$5 * (AU7/$AU$5)</f>
        <v>#DIV/0!</v>
      </c>
      <c r="AW7" s="3"/>
      <c r="AX7" s="3" t="e">
        <f t="shared" ref="AX7:AX38" si="18">$AX$5 * (AW7/$AW$5)</f>
        <v>#DIV/0!</v>
      </c>
      <c r="AY7" s="3"/>
      <c r="AZ7" s="3" t="e">
        <f t="shared" ref="AZ7:AZ38" si="19">$AZ$5 * (AY7/$AY$5)</f>
        <v>#DIV/0!</v>
      </c>
      <c r="BA7" s="6" t="e">
        <f t="shared" si="0"/>
        <v>#DIV/0!</v>
      </c>
      <c r="BB7" s="36">
        <v>6</v>
      </c>
      <c r="BC7" s="3">
        <f t="shared" ref="BC7:BC38" si="20">$BC$5 *(BB7/$BB$5)</f>
        <v>0</v>
      </c>
      <c r="BD7" s="8" t="e">
        <f t="shared" ref="BD7:BD38" si="21">ROUND(SUM(BA7,BC7),0)</f>
        <v>#DIV/0!</v>
      </c>
      <c r="BE7" s="3" t="e">
        <f>VLOOKUP(BD7,tran50!$A$2:$O$183,HLOOKUP($Y$5,tran50!$A$1:$O$2,2,FALSE),FALSE)</f>
        <v>#DIV/0!</v>
      </c>
      <c r="BF7" s="16"/>
      <c r="BG7" s="40" t="s">
        <v>62</v>
      </c>
      <c r="BH7" s="36">
        <f>COUNTIFS($Z$6:$Z$38,"&lt;90%",$Z$6:$Z$38,"&gt;79%")</f>
        <v>0</v>
      </c>
      <c r="BI7" s="36">
        <f>COUNTIFS($AH$6:$AH$38,"&lt;90%",$AH$6:$AH$38,"&gt;79%")</f>
        <v>0</v>
      </c>
      <c r="BJ7" s="36">
        <f>COUNTIFS($AV$6:$AV$38,"&lt;90%",$AV$6:$AV$38,"&gt;79%")</f>
        <v>0</v>
      </c>
      <c r="BK7" s="36">
        <f>COUNTIFS($BA$6:$BA$38,"&lt;90",$BA$6:$BA$38,"&gt;79")</f>
        <v>0</v>
      </c>
      <c r="BL7" s="36">
        <f>COUNTIFS($BC$6:$BC$38,"&lt;90%",$BC$6:$BC$38,"&gt;79%")</f>
        <v>0</v>
      </c>
      <c r="BM7" s="36">
        <f>COUNTIFS($BE$6:$BE$38,"&lt;90",$BE$6:$BE$38,"&gt;79")</f>
        <v>0</v>
      </c>
      <c r="BN7" s="35"/>
    </row>
    <row r="8" spans="1:66">
      <c r="A8" s="3">
        <f>'1st'!A8</f>
        <v>3</v>
      </c>
      <c r="B8" s="3">
        <f>'1st'!B8</f>
        <v>0</v>
      </c>
      <c r="C8" s="3">
        <f>'1st'!C8</f>
        <v>0</v>
      </c>
      <c r="D8" s="3"/>
      <c r="E8" s="3"/>
      <c r="F8" s="3"/>
      <c r="G8" s="10"/>
      <c r="H8" s="3"/>
      <c r="I8" s="3"/>
      <c r="J8" s="3"/>
      <c r="K8" s="3"/>
      <c r="L8" s="3"/>
      <c r="M8" s="3"/>
      <c r="N8" s="3">
        <f t="shared" si="1"/>
        <v>0</v>
      </c>
      <c r="O8" s="3">
        <f t="shared" si="4"/>
        <v>0</v>
      </c>
      <c r="P8" s="3">
        <f t="shared" si="5"/>
        <v>0</v>
      </c>
      <c r="Q8" s="3">
        <f t="shared" si="6"/>
        <v>0</v>
      </c>
      <c r="R8" s="3">
        <f t="shared" si="7"/>
        <v>0</v>
      </c>
      <c r="S8" s="3">
        <f t="shared" si="8"/>
        <v>0</v>
      </c>
      <c r="T8" s="3">
        <f t="shared" si="9"/>
        <v>0</v>
      </c>
      <c r="U8" s="3">
        <f t="shared" si="10"/>
        <v>0</v>
      </c>
      <c r="V8" s="3">
        <f t="shared" si="11"/>
        <v>0</v>
      </c>
      <c r="W8" s="3">
        <f t="shared" si="12"/>
        <v>0</v>
      </c>
      <c r="X8" s="3">
        <f t="shared" si="13"/>
        <v>0</v>
      </c>
      <c r="Y8" s="3">
        <f t="shared" si="14"/>
        <v>0</v>
      </c>
      <c r="Z8" s="3" t="e">
        <f t="shared" si="15"/>
        <v>#DIV/0!</v>
      </c>
      <c r="AA8" s="3"/>
      <c r="AB8" s="3"/>
      <c r="AC8" s="3"/>
      <c r="AD8" s="3"/>
      <c r="AE8" s="3"/>
      <c r="AF8" s="3"/>
      <c r="AG8" s="10">
        <f t="shared" si="2"/>
        <v>0</v>
      </c>
      <c r="AH8" s="3" t="e">
        <f t="shared" si="16"/>
        <v>#DIV/0!</v>
      </c>
      <c r="AI8" s="3"/>
      <c r="AJ8" s="7"/>
      <c r="AK8" s="3"/>
      <c r="AL8" s="3"/>
      <c r="AM8" s="3"/>
      <c r="AN8" s="3"/>
      <c r="AO8" s="7"/>
      <c r="AP8" s="3"/>
      <c r="AQ8" s="3"/>
      <c r="AR8" s="3"/>
      <c r="AS8" s="3"/>
      <c r="AT8" s="3"/>
      <c r="AU8" s="7">
        <f t="shared" si="3"/>
        <v>0</v>
      </c>
      <c r="AV8" s="3" t="e">
        <f t="shared" si="17"/>
        <v>#DIV/0!</v>
      </c>
      <c r="AW8" s="3"/>
      <c r="AX8" s="3" t="e">
        <f t="shared" si="18"/>
        <v>#DIV/0!</v>
      </c>
      <c r="AY8" s="3"/>
      <c r="AZ8" s="3" t="e">
        <f t="shared" si="19"/>
        <v>#DIV/0!</v>
      </c>
      <c r="BA8" s="6" t="e">
        <f t="shared" si="0"/>
        <v>#DIV/0!</v>
      </c>
      <c r="BB8" s="36">
        <v>38</v>
      </c>
      <c r="BC8" s="3">
        <f t="shared" si="20"/>
        <v>0</v>
      </c>
      <c r="BD8" s="8" t="e">
        <f t="shared" si="21"/>
        <v>#DIV/0!</v>
      </c>
      <c r="BE8" s="3" t="e">
        <f>VLOOKUP(BD8,tran50!$A$2:$O$183,HLOOKUP($Y$5,tran50!$A$1:$O$2,2,FALSE),FALSE)</f>
        <v>#DIV/0!</v>
      </c>
      <c r="BF8" s="16"/>
      <c r="BG8" s="41" t="s">
        <v>63</v>
      </c>
      <c r="BH8" s="36">
        <f>COUNTIF($Z$6:$Z$38,"&gt;89")</f>
        <v>0</v>
      </c>
      <c r="BI8" s="36">
        <f>COUNTIF($AH$6:$AH$38,"&gt;89")</f>
        <v>0</v>
      </c>
      <c r="BJ8" s="36">
        <f>COUNTIF($AV$6:$AV$38,"&gt;89%")</f>
        <v>0</v>
      </c>
      <c r="BK8" s="36">
        <f>COUNTIF($BA$6:$BA$38,"&gt;89")</f>
        <v>0</v>
      </c>
      <c r="BL8" s="36">
        <f>COUNTIF($BC$6:$BC$38,"&gt;89%")</f>
        <v>0</v>
      </c>
      <c r="BM8" s="36">
        <f>COUNTIF($BE$6:$BE$38,"&gt;89")</f>
        <v>0</v>
      </c>
      <c r="BN8" s="35"/>
    </row>
    <row r="9" spans="1:66">
      <c r="A9" s="3">
        <f>'1st'!A9</f>
        <v>4</v>
      </c>
      <c r="B9" s="3">
        <f>'1st'!B9</f>
        <v>0</v>
      </c>
      <c r="C9" s="3">
        <f>'1st'!C9</f>
        <v>0</v>
      </c>
      <c r="D9" s="3"/>
      <c r="E9" s="3"/>
      <c r="F9" s="3"/>
      <c r="G9" s="3"/>
      <c r="H9" s="10"/>
      <c r="I9" s="3"/>
      <c r="J9" s="3"/>
      <c r="K9" s="3"/>
      <c r="L9" s="3"/>
      <c r="M9" s="3"/>
      <c r="N9" s="3">
        <f t="shared" si="1"/>
        <v>0</v>
      </c>
      <c r="O9" s="3">
        <f t="shared" si="4"/>
        <v>0</v>
      </c>
      <c r="P9" s="3">
        <f t="shared" si="5"/>
        <v>0</v>
      </c>
      <c r="Q9" s="3">
        <f t="shared" si="6"/>
        <v>0</v>
      </c>
      <c r="R9" s="3">
        <f t="shared" si="7"/>
        <v>0</v>
      </c>
      <c r="S9" s="3">
        <f t="shared" si="8"/>
        <v>0</v>
      </c>
      <c r="T9" s="3">
        <f t="shared" si="9"/>
        <v>0</v>
      </c>
      <c r="U9" s="3">
        <f t="shared" si="10"/>
        <v>0</v>
      </c>
      <c r="V9" s="3">
        <f t="shared" si="11"/>
        <v>0</v>
      </c>
      <c r="W9" s="3">
        <f t="shared" si="12"/>
        <v>0</v>
      </c>
      <c r="X9" s="3">
        <f t="shared" si="13"/>
        <v>0</v>
      </c>
      <c r="Y9" s="3">
        <f t="shared" si="14"/>
        <v>0</v>
      </c>
      <c r="Z9" s="3" t="e">
        <f t="shared" si="15"/>
        <v>#DIV/0!</v>
      </c>
      <c r="AA9" s="3"/>
      <c r="AB9" s="3"/>
      <c r="AC9" s="3"/>
      <c r="AD9" s="3"/>
      <c r="AE9" s="3"/>
      <c r="AF9" s="3"/>
      <c r="AG9" s="10">
        <f t="shared" si="2"/>
        <v>0</v>
      </c>
      <c r="AH9" s="3" t="e">
        <f t="shared" si="16"/>
        <v>#DIV/0!</v>
      </c>
      <c r="AI9" s="3"/>
      <c r="AJ9" s="7"/>
      <c r="AK9" s="3"/>
      <c r="AL9" s="3"/>
      <c r="AM9" s="3"/>
      <c r="AN9" s="3"/>
      <c r="AO9" s="7"/>
      <c r="AP9" s="3"/>
      <c r="AQ9" s="3"/>
      <c r="AR9" s="3"/>
      <c r="AS9" s="3"/>
      <c r="AT9" s="3"/>
      <c r="AU9" s="7">
        <f t="shared" si="3"/>
        <v>0</v>
      </c>
      <c r="AV9" s="3" t="e">
        <f t="shared" si="17"/>
        <v>#DIV/0!</v>
      </c>
      <c r="AW9" s="3"/>
      <c r="AX9" s="3" t="e">
        <f t="shared" si="18"/>
        <v>#DIV/0!</v>
      </c>
      <c r="AY9" s="3"/>
      <c r="AZ9" s="3" t="e">
        <f t="shared" si="19"/>
        <v>#DIV/0!</v>
      </c>
      <c r="BA9" s="6" t="e">
        <f t="shared" si="0"/>
        <v>#DIV/0!</v>
      </c>
      <c r="BB9" s="36">
        <v>50</v>
      </c>
      <c r="BC9" s="3">
        <f t="shared" si="20"/>
        <v>0</v>
      </c>
      <c r="BD9" s="8" t="e">
        <f t="shared" si="21"/>
        <v>#DIV/0!</v>
      </c>
      <c r="BE9" s="3" t="e">
        <f>VLOOKUP(BD9,tran50!$A$2:$O$183,HLOOKUP($Y$5,tran50!$A$1:$O$2,2,FALSE),FALSE)</f>
        <v>#DIV/0!</v>
      </c>
      <c r="BF9" s="16"/>
      <c r="BN9" s="35"/>
    </row>
    <row r="10" spans="1:66">
      <c r="A10" s="3">
        <f>'1st'!A10</f>
        <v>5</v>
      </c>
      <c r="B10" s="3">
        <f>'1st'!B10</f>
        <v>0</v>
      </c>
      <c r="C10" s="3">
        <f>'1st'!C10</f>
        <v>0</v>
      </c>
      <c r="D10" s="3"/>
      <c r="E10" s="3"/>
      <c r="F10" s="3"/>
      <c r="G10" s="3"/>
      <c r="H10" s="3"/>
      <c r="I10" s="10"/>
      <c r="J10" s="3"/>
      <c r="K10" s="3"/>
      <c r="L10" s="3"/>
      <c r="M10" s="3"/>
      <c r="N10" s="3">
        <f t="shared" si="1"/>
        <v>0</v>
      </c>
      <c r="O10" s="3">
        <f t="shared" si="4"/>
        <v>0</v>
      </c>
      <c r="P10" s="3">
        <f t="shared" si="5"/>
        <v>0</v>
      </c>
      <c r="Q10" s="3">
        <f t="shared" si="6"/>
        <v>0</v>
      </c>
      <c r="R10" s="3">
        <f t="shared" si="7"/>
        <v>0</v>
      </c>
      <c r="S10" s="3">
        <f t="shared" si="8"/>
        <v>0</v>
      </c>
      <c r="T10" s="3">
        <f t="shared" si="9"/>
        <v>0</v>
      </c>
      <c r="U10" s="3">
        <f t="shared" si="10"/>
        <v>0</v>
      </c>
      <c r="V10" s="3">
        <f t="shared" si="11"/>
        <v>0</v>
      </c>
      <c r="W10" s="3">
        <f t="shared" si="12"/>
        <v>0</v>
      </c>
      <c r="X10" s="3">
        <f t="shared" si="13"/>
        <v>0</v>
      </c>
      <c r="Y10" s="3">
        <f t="shared" si="14"/>
        <v>0</v>
      </c>
      <c r="Z10" s="3" t="e">
        <f t="shared" si="15"/>
        <v>#DIV/0!</v>
      </c>
      <c r="AA10" s="3"/>
      <c r="AB10" s="3"/>
      <c r="AC10" s="3"/>
      <c r="AD10" s="3"/>
      <c r="AE10" s="3"/>
      <c r="AF10" s="3"/>
      <c r="AG10" s="10">
        <f t="shared" si="2"/>
        <v>0</v>
      </c>
      <c r="AH10" s="3" t="e">
        <f t="shared" si="16"/>
        <v>#DIV/0!</v>
      </c>
      <c r="AI10" s="3"/>
      <c r="AJ10" s="7"/>
      <c r="AK10" s="3"/>
      <c r="AL10" s="3"/>
      <c r="AM10" s="3"/>
      <c r="AN10" s="3"/>
      <c r="AO10" s="7"/>
      <c r="AP10" s="3"/>
      <c r="AQ10" s="3"/>
      <c r="AR10" s="3"/>
      <c r="AS10" s="3"/>
      <c r="AT10" s="3"/>
      <c r="AU10" s="7">
        <f t="shared" si="3"/>
        <v>0</v>
      </c>
      <c r="AV10" s="3" t="e">
        <f t="shared" si="17"/>
        <v>#DIV/0!</v>
      </c>
      <c r="AW10" s="3"/>
      <c r="AX10" s="3" t="e">
        <f t="shared" si="18"/>
        <v>#DIV/0!</v>
      </c>
      <c r="AY10" s="3"/>
      <c r="AZ10" s="3" t="e">
        <f t="shared" si="19"/>
        <v>#DIV/0!</v>
      </c>
      <c r="BA10" s="6" t="e">
        <f t="shared" si="0"/>
        <v>#DIV/0!</v>
      </c>
      <c r="BB10" s="36">
        <v>30</v>
      </c>
      <c r="BC10" s="3">
        <f t="shared" si="20"/>
        <v>0</v>
      </c>
      <c r="BD10" s="8" t="e">
        <f t="shared" si="21"/>
        <v>#DIV/0!</v>
      </c>
      <c r="BE10" s="3" t="e">
        <f>VLOOKUP(BD10,tran50!$A$2:$O$183,HLOOKUP($Y$5,tran50!$A$1:$O$2,2,FALSE),FALSE)</f>
        <v>#DIV/0!</v>
      </c>
      <c r="BF10" s="16"/>
      <c r="BN10" s="35"/>
    </row>
    <row r="11" spans="1:66">
      <c r="A11" s="3">
        <f>'1st'!A11</f>
        <v>6</v>
      </c>
      <c r="B11" s="3">
        <f>'1st'!B11</f>
        <v>0</v>
      </c>
      <c r="C11" s="3">
        <f>'1st'!C11</f>
        <v>0</v>
      </c>
      <c r="D11" s="3"/>
      <c r="E11" s="3"/>
      <c r="F11" s="3"/>
      <c r="G11" s="3"/>
      <c r="H11" s="3"/>
      <c r="I11" s="3"/>
      <c r="J11" s="10"/>
      <c r="K11" s="3"/>
      <c r="L11" s="3"/>
      <c r="M11" s="3"/>
      <c r="N11" s="3">
        <f t="shared" si="1"/>
        <v>0</v>
      </c>
      <c r="O11" s="3">
        <f t="shared" si="4"/>
        <v>0</v>
      </c>
      <c r="P11" s="3">
        <f t="shared" si="5"/>
        <v>0</v>
      </c>
      <c r="Q11" s="3">
        <f t="shared" si="6"/>
        <v>0</v>
      </c>
      <c r="R11" s="3">
        <f t="shared" si="7"/>
        <v>0</v>
      </c>
      <c r="S11" s="3">
        <f t="shared" si="8"/>
        <v>0</v>
      </c>
      <c r="T11" s="3">
        <f t="shared" si="9"/>
        <v>0</v>
      </c>
      <c r="U11" s="3">
        <f t="shared" si="10"/>
        <v>0</v>
      </c>
      <c r="V11" s="3">
        <f t="shared" si="11"/>
        <v>0</v>
      </c>
      <c r="W11" s="3">
        <f t="shared" si="12"/>
        <v>0</v>
      </c>
      <c r="X11" s="3">
        <f t="shared" si="13"/>
        <v>0</v>
      </c>
      <c r="Y11" s="3">
        <f t="shared" si="14"/>
        <v>0</v>
      </c>
      <c r="Z11" s="3" t="e">
        <f t="shared" si="15"/>
        <v>#DIV/0!</v>
      </c>
      <c r="AA11" s="3"/>
      <c r="AB11" s="3"/>
      <c r="AC11" s="3"/>
      <c r="AD11" s="3"/>
      <c r="AE11" s="3"/>
      <c r="AF11" s="3"/>
      <c r="AG11" s="10">
        <f t="shared" si="2"/>
        <v>0</v>
      </c>
      <c r="AH11" s="3" t="e">
        <f t="shared" si="16"/>
        <v>#DIV/0!</v>
      </c>
      <c r="AI11" s="3"/>
      <c r="AJ11" s="7"/>
      <c r="AK11" s="3"/>
      <c r="AL11" s="3"/>
      <c r="AM11" s="3"/>
      <c r="AN11" s="3"/>
      <c r="AO11" s="7"/>
      <c r="AP11" s="3"/>
      <c r="AQ11" s="3"/>
      <c r="AR11" s="3"/>
      <c r="AS11" s="3"/>
      <c r="AT11" s="3"/>
      <c r="AU11" s="7">
        <f t="shared" si="3"/>
        <v>0</v>
      </c>
      <c r="AV11" s="3" t="e">
        <f t="shared" si="17"/>
        <v>#DIV/0!</v>
      </c>
      <c r="AW11" s="3"/>
      <c r="AX11" s="3" t="e">
        <f t="shared" si="18"/>
        <v>#DIV/0!</v>
      </c>
      <c r="AY11" s="3"/>
      <c r="AZ11" s="3" t="e">
        <f t="shared" si="19"/>
        <v>#DIV/0!</v>
      </c>
      <c r="BA11" s="6" t="e">
        <f t="shared" si="0"/>
        <v>#DIV/0!</v>
      </c>
      <c r="BB11" s="36">
        <v>41</v>
      </c>
      <c r="BC11" s="3">
        <f t="shared" si="20"/>
        <v>0</v>
      </c>
      <c r="BD11" s="8" t="e">
        <f t="shared" si="21"/>
        <v>#DIV/0!</v>
      </c>
      <c r="BE11" s="3" t="e">
        <f>VLOOKUP(BD11,tran50!$A$2:$O$183,HLOOKUP($Y$5,tran50!$A$1:$O$2,2,FALSE),FALSE)</f>
        <v>#DIV/0!</v>
      </c>
      <c r="BF11" s="16"/>
      <c r="BN11" s="35"/>
    </row>
    <row r="12" spans="1:66">
      <c r="A12" s="3">
        <f>'1st'!A12</f>
        <v>7</v>
      </c>
      <c r="B12" s="3">
        <f>'1st'!B12</f>
        <v>0</v>
      </c>
      <c r="C12" s="3">
        <f>'1st'!C12</f>
        <v>0</v>
      </c>
      <c r="D12" s="3"/>
      <c r="E12" s="3"/>
      <c r="F12" s="3"/>
      <c r="G12" s="3"/>
      <c r="H12" s="3"/>
      <c r="I12" s="3"/>
      <c r="J12" s="3"/>
      <c r="K12" s="10"/>
      <c r="L12" s="3"/>
      <c r="M12" s="3"/>
      <c r="N12" s="3">
        <f t="shared" si="1"/>
        <v>0</v>
      </c>
      <c r="O12" s="3">
        <f t="shared" si="4"/>
        <v>0</v>
      </c>
      <c r="P12" s="3">
        <f t="shared" si="5"/>
        <v>0</v>
      </c>
      <c r="Q12" s="3">
        <f t="shared" si="6"/>
        <v>0</v>
      </c>
      <c r="R12" s="3">
        <f t="shared" si="7"/>
        <v>0</v>
      </c>
      <c r="S12" s="3">
        <f t="shared" si="8"/>
        <v>0</v>
      </c>
      <c r="T12" s="3">
        <f t="shared" si="9"/>
        <v>0</v>
      </c>
      <c r="U12" s="3">
        <f t="shared" si="10"/>
        <v>0</v>
      </c>
      <c r="V12" s="3">
        <f t="shared" si="11"/>
        <v>0</v>
      </c>
      <c r="W12" s="3">
        <f t="shared" si="12"/>
        <v>0</v>
      </c>
      <c r="X12" s="3">
        <f t="shared" si="13"/>
        <v>0</v>
      </c>
      <c r="Y12" s="3">
        <f t="shared" si="14"/>
        <v>0</v>
      </c>
      <c r="Z12" s="3" t="e">
        <f t="shared" si="15"/>
        <v>#DIV/0!</v>
      </c>
      <c r="AA12" s="3"/>
      <c r="AB12" s="3"/>
      <c r="AC12" s="3"/>
      <c r="AD12" s="3"/>
      <c r="AE12" s="3"/>
      <c r="AF12" s="3"/>
      <c r="AG12" s="10">
        <f t="shared" si="2"/>
        <v>0</v>
      </c>
      <c r="AH12" s="3" t="e">
        <f t="shared" si="16"/>
        <v>#DIV/0!</v>
      </c>
      <c r="AI12" s="3"/>
      <c r="AJ12" s="7"/>
      <c r="AK12" s="3"/>
      <c r="AL12" s="3"/>
      <c r="AM12" s="3"/>
      <c r="AN12" s="3"/>
      <c r="AO12" s="7"/>
      <c r="AP12" s="3"/>
      <c r="AQ12" s="3"/>
      <c r="AR12" s="3"/>
      <c r="AS12" s="3"/>
      <c r="AT12" s="3"/>
      <c r="AU12" s="7">
        <f t="shared" si="3"/>
        <v>0</v>
      </c>
      <c r="AV12" s="3" t="e">
        <f t="shared" si="17"/>
        <v>#DIV/0!</v>
      </c>
      <c r="AW12" s="3"/>
      <c r="AX12" s="3" t="e">
        <f t="shared" si="18"/>
        <v>#DIV/0!</v>
      </c>
      <c r="AY12" s="3"/>
      <c r="AZ12" s="3" t="e">
        <f t="shared" si="19"/>
        <v>#DIV/0!</v>
      </c>
      <c r="BA12" s="6" t="e">
        <f t="shared" si="0"/>
        <v>#DIV/0!</v>
      </c>
      <c r="BB12" s="36">
        <v>49</v>
      </c>
      <c r="BC12" s="3">
        <f t="shared" si="20"/>
        <v>0</v>
      </c>
      <c r="BD12" s="8" t="e">
        <f t="shared" si="21"/>
        <v>#DIV/0!</v>
      </c>
      <c r="BE12" s="3" t="e">
        <f>VLOOKUP(BD12,tran50!$A$2:$O$183,HLOOKUP($Y$5,tran50!$A$1:$O$2,2,FALSE),FALSE)</f>
        <v>#DIV/0!</v>
      </c>
      <c r="BF12" s="28"/>
      <c r="BN12" s="35"/>
    </row>
    <row r="13" spans="1:66">
      <c r="A13" s="3">
        <f>'1st'!A13</f>
        <v>8</v>
      </c>
      <c r="B13" s="3">
        <f>'1st'!B13</f>
        <v>0</v>
      </c>
      <c r="C13" s="3">
        <f>'1st'!C13</f>
        <v>0</v>
      </c>
      <c r="D13" s="3"/>
      <c r="E13" s="3"/>
      <c r="F13" s="3"/>
      <c r="G13" s="3"/>
      <c r="H13" s="3"/>
      <c r="I13" s="3"/>
      <c r="J13" s="3"/>
      <c r="K13" s="3"/>
      <c r="L13" s="10"/>
      <c r="M13" s="3"/>
      <c r="N13" s="3">
        <f t="shared" si="1"/>
        <v>0</v>
      </c>
      <c r="O13" s="3">
        <f t="shared" si="4"/>
        <v>0</v>
      </c>
      <c r="P13" s="3">
        <f t="shared" si="5"/>
        <v>0</v>
      </c>
      <c r="Q13" s="3">
        <f t="shared" si="6"/>
        <v>0</v>
      </c>
      <c r="R13" s="3">
        <f t="shared" si="7"/>
        <v>0</v>
      </c>
      <c r="S13" s="3">
        <f t="shared" si="8"/>
        <v>0</v>
      </c>
      <c r="T13" s="3">
        <f t="shared" si="9"/>
        <v>0</v>
      </c>
      <c r="U13" s="3">
        <f t="shared" si="10"/>
        <v>0</v>
      </c>
      <c r="V13" s="3">
        <f t="shared" si="11"/>
        <v>0</v>
      </c>
      <c r="W13" s="3">
        <f t="shared" si="12"/>
        <v>0</v>
      </c>
      <c r="X13" s="3">
        <f t="shared" si="13"/>
        <v>0</v>
      </c>
      <c r="Y13" s="3">
        <f t="shared" si="14"/>
        <v>0</v>
      </c>
      <c r="Z13" s="3" t="e">
        <f t="shared" si="15"/>
        <v>#DIV/0!</v>
      </c>
      <c r="AA13" s="3"/>
      <c r="AB13" s="3"/>
      <c r="AC13" s="3"/>
      <c r="AD13" s="3"/>
      <c r="AE13" s="3"/>
      <c r="AF13" s="3"/>
      <c r="AG13" s="10">
        <f t="shared" si="2"/>
        <v>0</v>
      </c>
      <c r="AH13" s="3" t="e">
        <f t="shared" si="16"/>
        <v>#DIV/0!</v>
      </c>
      <c r="AI13" s="3"/>
      <c r="AJ13" s="7"/>
      <c r="AK13" s="3"/>
      <c r="AL13" s="3"/>
      <c r="AM13" s="3"/>
      <c r="AN13" s="3"/>
      <c r="AO13" s="7"/>
      <c r="AP13" s="3"/>
      <c r="AQ13" s="3"/>
      <c r="AR13" s="3"/>
      <c r="AS13" s="3"/>
      <c r="AT13" s="3"/>
      <c r="AU13" s="7">
        <f t="shared" si="3"/>
        <v>0</v>
      </c>
      <c r="AV13" s="3" t="e">
        <f t="shared" si="17"/>
        <v>#DIV/0!</v>
      </c>
      <c r="AW13" s="3"/>
      <c r="AX13" s="3" t="e">
        <f t="shared" si="18"/>
        <v>#DIV/0!</v>
      </c>
      <c r="AY13" s="3"/>
      <c r="AZ13" s="3" t="e">
        <f t="shared" si="19"/>
        <v>#DIV/0!</v>
      </c>
      <c r="BA13" s="6" t="e">
        <f t="shared" si="0"/>
        <v>#DIV/0!</v>
      </c>
      <c r="BB13" s="36">
        <v>42</v>
      </c>
      <c r="BC13" s="3">
        <f t="shared" si="20"/>
        <v>0</v>
      </c>
      <c r="BD13" s="8" t="e">
        <f t="shared" si="21"/>
        <v>#DIV/0!</v>
      </c>
      <c r="BE13" s="3" t="e">
        <f>VLOOKUP(BD13,tran50!$A$2:$O$183,HLOOKUP($Y$5,tran50!$A$1:$O$2,2,FALSE),FALSE)</f>
        <v>#DIV/0!</v>
      </c>
      <c r="BF13" s="16"/>
      <c r="BN13" s="35"/>
    </row>
    <row r="14" spans="1:66">
      <c r="A14" s="3">
        <f>'1st'!A14</f>
        <v>9</v>
      </c>
      <c r="B14" s="3">
        <f>'1st'!B14</f>
        <v>0</v>
      </c>
      <c r="C14" s="3">
        <f>'1st'!C14</f>
        <v>0</v>
      </c>
      <c r="D14" s="10"/>
      <c r="E14" s="3"/>
      <c r="F14" s="3"/>
      <c r="G14" s="3"/>
      <c r="H14" s="3"/>
      <c r="I14" s="3"/>
      <c r="J14" s="3"/>
      <c r="K14" s="3"/>
      <c r="L14" s="3"/>
      <c r="M14" s="10"/>
      <c r="N14" s="3">
        <f t="shared" si="1"/>
        <v>0</v>
      </c>
      <c r="O14" s="3">
        <f t="shared" si="4"/>
        <v>0</v>
      </c>
      <c r="P14" s="3">
        <f t="shared" si="5"/>
        <v>0</v>
      </c>
      <c r="Q14" s="3">
        <f t="shared" si="6"/>
        <v>0</v>
      </c>
      <c r="R14" s="3">
        <f t="shared" si="7"/>
        <v>0</v>
      </c>
      <c r="S14" s="3">
        <f t="shared" si="8"/>
        <v>0</v>
      </c>
      <c r="T14" s="3">
        <f t="shared" si="9"/>
        <v>0</v>
      </c>
      <c r="U14" s="3">
        <f t="shared" si="10"/>
        <v>0</v>
      </c>
      <c r="V14" s="3">
        <f t="shared" si="11"/>
        <v>0</v>
      </c>
      <c r="W14" s="3">
        <f t="shared" si="12"/>
        <v>0</v>
      </c>
      <c r="X14" s="3">
        <f t="shared" si="13"/>
        <v>0</v>
      </c>
      <c r="Y14" s="3">
        <f t="shared" si="14"/>
        <v>0</v>
      </c>
      <c r="Z14" s="3" t="e">
        <f t="shared" si="15"/>
        <v>#DIV/0!</v>
      </c>
      <c r="AA14" s="3"/>
      <c r="AB14" s="3"/>
      <c r="AC14" s="3"/>
      <c r="AD14" s="3"/>
      <c r="AE14" s="3"/>
      <c r="AF14" s="3"/>
      <c r="AG14" s="10">
        <f t="shared" si="2"/>
        <v>0</v>
      </c>
      <c r="AH14" s="3" t="e">
        <f t="shared" si="16"/>
        <v>#DIV/0!</v>
      </c>
      <c r="AI14" s="3"/>
      <c r="AJ14" s="7"/>
      <c r="AK14" s="3"/>
      <c r="AL14" s="3"/>
      <c r="AM14" s="3"/>
      <c r="AN14" s="3"/>
      <c r="AO14" s="7"/>
      <c r="AP14" s="3"/>
      <c r="AQ14" s="3"/>
      <c r="AR14" s="3"/>
      <c r="AS14" s="3"/>
      <c r="AT14" s="3"/>
      <c r="AU14" s="7">
        <f t="shared" si="3"/>
        <v>0</v>
      </c>
      <c r="AV14" s="3" t="e">
        <f t="shared" si="17"/>
        <v>#DIV/0!</v>
      </c>
      <c r="AW14" s="3"/>
      <c r="AX14" s="3" t="e">
        <f t="shared" si="18"/>
        <v>#DIV/0!</v>
      </c>
      <c r="AY14" s="3"/>
      <c r="AZ14" s="3" t="e">
        <f t="shared" si="19"/>
        <v>#DIV/0!</v>
      </c>
      <c r="BA14" s="6" t="e">
        <f t="shared" si="0"/>
        <v>#DIV/0!</v>
      </c>
      <c r="BB14" s="36">
        <v>33</v>
      </c>
      <c r="BC14" s="3">
        <f t="shared" si="20"/>
        <v>0</v>
      </c>
      <c r="BD14" s="8" t="e">
        <f t="shared" si="21"/>
        <v>#DIV/0!</v>
      </c>
      <c r="BE14" s="3" t="e">
        <f>VLOOKUP(BD14,tran50!$A$2:$O$183,HLOOKUP($Y$5,tran50!$A$1:$O$2,2,FALSE),FALSE)</f>
        <v>#DIV/0!</v>
      </c>
      <c r="BF14" s="16"/>
      <c r="BN14" s="35"/>
    </row>
    <row r="15" spans="1:66">
      <c r="A15" s="3">
        <f>'1st'!A15</f>
        <v>10</v>
      </c>
      <c r="B15" s="3">
        <f>'1st'!B15</f>
        <v>0</v>
      </c>
      <c r="C15" s="3">
        <f>'1st'!C15</f>
        <v>0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>
        <f t="shared" si="1"/>
        <v>0</v>
      </c>
      <c r="O15" s="3">
        <f t="shared" si="4"/>
        <v>0</v>
      </c>
      <c r="P15" s="3">
        <f t="shared" si="5"/>
        <v>0</v>
      </c>
      <c r="Q15" s="3">
        <f t="shared" si="6"/>
        <v>0</v>
      </c>
      <c r="R15" s="3">
        <f t="shared" si="7"/>
        <v>0</v>
      </c>
      <c r="S15" s="3">
        <f t="shared" si="8"/>
        <v>0</v>
      </c>
      <c r="T15" s="3">
        <f t="shared" si="9"/>
        <v>0</v>
      </c>
      <c r="U15" s="3">
        <f t="shared" si="10"/>
        <v>0</v>
      </c>
      <c r="V15" s="3">
        <f t="shared" si="11"/>
        <v>0</v>
      </c>
      <c r="W15" s="3">
        <f t="shared" si="12"/>
        <v>0</v>
      </c>
      <c r="X15" s="3">
        <f t="shared" si="13"/>
        <v>0</v>
      </c>
      <c r="Y15" s="3">
        <f t="shared" si="14"/>
        <v>0</v>
      </c>
      <c r="Z15" s="3" t="e">
        <f t="shared" si="15"/>
        <v>#DIV/0!</v>
      </c>
      <c r="AA15" s="3"/>
      <c r="AB15" s="3"/>
      <c r="AC15" s="3"/>
      <c r="AD15" s="3"/>
      <c r="AE15" s="3"/>
      <c r="AF15" s="3"/>
      <c r="AG15" s="10">
        <f t="shared" si="2"/>
        <v>0</v>
      </c>
      <c r="AH15" s="3" t="e">
        <f t="shared" si="16"/>
        <v>#DIV/0!</v>
      </c>
      <c r="AI15" s="3"/>
      <c r="AJ15" s="7"/>
      <c r="AK15" s="3"/>
      <c r="AL15" s="3"/>
      <c r="AM15" s="3"/>
      <c r="AN15" s="3"/>
      <c r="AO15" s="7"/>
      <c r="AP15" s="3"/>
      <c r="AQ15" s="3"/>
      <c r="AR15" s="3"/>
      <c r="AS15" s="3"/>
      <c r="AT15" s="3"/>
      <c r="AU15" s="7">
        <f t="shared" si="3"/>
        <v>0</v>
      </c>
      <c r="AV15" s="3" t="e">
        <f t="shared" si="17"/>
        <v>#DIV/0!</v>
      </c>
      <c r="AW15" s="3"/>
      <c r="AX15" s="3" t="e">
        <f t="shared" si="18"/>
        <v>#DIV/0!</v>
      </c>
      <c r="AY15" s="3"/>
      <c r="AZ15" s="3" t="e">
        <f t="shared" si="19"/>
        <v>#DIV/0!</v>
      </c>
      <c r="BA15" s="6" t="e">
        <f t="shared" si="0"/>
        <v>#DIV/0!</v>
      </c>
      <c r="BB15" s="36">
        <v>22</v>
      </c>
      <c r="BC15" s="3">
        <f t="shared" si="20"/>
        <v>0</v>
      </c>
      <c r="BD15" s="8" t="e">
        <f t="shared" si="21"/>
        <v>#DIV/0!</v>
      </c>
      <c r="BE15" s="3" t="e">
        <f>VLOOKUP(BD15,tran50!$A$2:$O$183,HLOOKUP($Y$5,tran50!$A$1:$O$2,2,FALSE),FALSE)</f>
        <v>#DIV/0!</v>
      </c>
      <c r="BF15" s="16"/>
      <c r="BN15" s="35"/>
    </row>
    <row r="16" spans="1:66">
      <c r="A16" s="3">
        <f>'1st'!A16</f>
        <v>11</v>
      </c>
      <c r="B16" s="3">
        <f>'1st'!B16</f>
        <v>0</v>
      </c>
      <c r="C16" s="3">
        <f>'1st'!C16</f>
        <v>0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>
        <f t="shared" si="1"/>
        <v>0</v>
      </c>
      <c r="O16" s="3">
        <f t="shared" si="4"/>
        <v>0</v>
      </c>
      <c r="P16" s="3">
        <f t="shared" si="5"/>
        <v>0</v>
      </c>
      <c r="Q16" s="3">
        <f t="shared" si="6"/>
        <v>0</v>
      </c>
      <c r="R16" s="3">
        <f t="shared" si="7"/>
        <v>0</v>
      </c>
      <c r="S16" s="3">
        <f t="shared" si="8"/>
        <v>0</v>
      </c>
      <c r="T16" s="3">
        <f t="shared" si="9"/>
        <v>0</v>
      </c>
      <c r="U16" s="3">
        <f t="shared" si="10"/>
        <v>0</v>
      </c>
      <c r="V16" s="3">
        <f t="shared" si="11"/>
        <v>0</v>
      </c>
      <c r="W16" s="3">
        <f t="shared" si="12"/>
        <v>0</v>
      </c>
      <c r="X16" s="3">
        <f t="shared" si="13"/>
        <v>0</v>
      </c>
      <c r="Y16" s="3">
        <f t="shared" si="14"/>
        <v>0</v>
      </c>
      <c r="Z16" s="3" t="e">
        <f t="shared" si="15"/>
        <v>#DIV/0!</v>
      </c>
      <c r="AA16" s="3"/>
      <c r="AB16" s="3"/>
      <c r="AC16" s="3"/>
      <c r="AD16" s="3"/>
      <c r="AE16" s="3"/>
      <c r="AF16" s="3"/>
      <c r="AG16" s="10">
        <f t="shared" si="2"/>
        <v>0</v>
      </c>
      <c r="AH16" s="3" t="e">
        <f t="shared" si="16"/>
        <v>#DIV/0!</v>
      </c>
      <c r="AI16" s="3"/>
      <c r="AJ16" s="7"/>
      <c r="AK16" s="3"/>
      <c r="AL16" s="3"/>
      <c r="AM16" s="3"/>
      <c r="AN16" s="3"/>
      <c r="AO16" s="7"/>
      <c r="AP16" s="3"/>
      <c r="AQ16" s="3"/>
      <c r="AR16" s="3"/>
      <c r="AS16" s="3"/>
      <c r="AT16" s="3"/>
      <c r="AU16" s="7">
        <f t="shared" si="3"/>
        <v>0</v>
      </c>
      <c r="AV16" s="3" t="e">
        <f t="shared" si="17"/>
        <v>#DIV/0!</v>
      </c>
      <c r="AW16" s="3"/>
      <c r="AX16" s="3" t="e">
        <f t="shared" si="18"/>
        <v>#DIV/0!</v>
      </c>
      <c r="AY16" s="3"/>
      <c r="AZ16" s="3" t="e">
        <f t="shared" si="19"/>
        <v>#DIV/0!</v>
      </c>
      <c r="BA16" s="6" t="e">
        <f t="shared" si="0"/>
        <v>#DIV/0!</v>
      </c>
      <c r="BB16" s="36">
        <v>0</v>
      </c>
      <c r="BC16" s="3">
        <f t="shared" si="20"/>
        <v>0</v>
      </c>
      <c r="BD16" s="8" t="e">
        <f t="shared" si="21"/>
        <v>#DIV/0!</v>
      </c>
      <c r="BE16" s="3" t="e">
        <f>VLOOKUP(BD16,tran50!$A$2:$O$183,HLOOKUP($Y$5,tran50!$A$1:$O$2,2,FALSE),FALSE)</f>
        <v>#DIV/0!</v>
      </c>
      <c r="BF16" s="16"/>
      <c r="BN16" s="35"/>
    </row>
    <row r="17" spans="1:66">
      <c r="A17" s="3">
        <f>'1st'!A17</f>
        <v>12</v>
      </c>
      <c r="B17" s="3">
        <f>'1st'!B17</f>
        <v>0</v>
      </c>
      <c r="C17" s="3">
        <f>'1st'!C17</f>
        <v>0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f t="shared" si="1"/>
        <v>0</v>
      </c>
      <c r="O17" s="3">
        <f t="shared" si="4"/>
        <v>0</v>
      </c>
      <c r="P17" s="3">
        <f t="shared" si="5"/>
        <v>0</v>
      </c>
      <c r="Q17" s="3">
        <f t="shared" si="6"/>
        <v>0</v>
      </c>
      <c r="R17" s="3">
        <f t="shared" si="7"/>
        <v>0</v>
      </c>
      <c r="S17" s="3">
        <f t="shared" si="8"/>
        <v>0</v>
      </c>
      <c r="T17" s="3">
        <f t="shared" si="9"/>
        <v>0</v>
      </c>
      <c r="U17" s="3">
        <f t="shared" si="10"/>
        <v>0</v>
      </c>
      <c r="V17" s="3">
        <f t="shared" si="11"/>
        <v>0</v>
      </c>
      <c r="W17" s="3">
        <f t="shared" si="12"/>
        <v>0</v>
      </c>
      <c r="X17" s="3">
        <f t="shared" si="13"/>
        <v>0</v>
      </c>
      <c r="Y17" s="3">
        <f t="shared" si="14"/>
        <v>0</v>
      </c>
      <c r="Z17" s="3" t="e">
        <f t="shared" si="15"/>
        <v>#DIV/0!</v>
      </c>
      <c r="AA17" s="3"/>
      <c r="AB17" s="3"/>
      <c r="AC17" s="3"/>
      <c r="AD17" s="3"/>
      <c r="AE17" s="3"/>
      <c r="AF17" s="3"/>
      <c r="AG17" s="10">
        <f t="shared" si="2"/>
        <v>0</v>
      </c>
      <c r="AH17" s="3" t="e">
        <f t="shared" si="16"/>
        <v>#DIV/0!</v>
      </c>
      <c r="AI17" s="3"/>
      <c r="AJ17" s="7"/>
      <c r="AK17" s="3"/>
      <c r="AL17" s="3"/>
      <c r="AM17" s="3"/>
      <c r="AN17" s="3"/>
      <c r="AO17" s="7"/>
      <c r="AP17" s="3"/>
      <c r="AQ17" s="3"/>
      <c r="AR17" s="3"/>
      <c r="AS17" s="3"/>
      <c r="AT17" s="3"/>
      <c r="AU17" s="7">
        <f t="shared" si="3"/>
        <v>0</v>
      </c>
      <c r="AV17" s="3" t="e">
        <f t="shared" si="17"/>
        <v>#DIV/0!</v>
      </c>
      <c r="AW17" s="3"/>
      <c r="AX17" s="3" t="e">
        <f t="shared" si="18"/>
        <v>#DIV/0!</v>
      </c>
      <c r="AY17" s="3"/>
      <c r="AZ17" s="3" t="e">
        <f t="shared" si="19"/>
        <v>#DIV/0!</v>
      </c>
      <c r="BA17" s="6" t="e">
        <f t="shared" si="0"/>
        <v>#DIV/0!</v>
      </c>
      <c r="BB17" s="36">
        <v>39</v>
      </c>
      <c r="BC17" s="3">
        <f t="shared" si="20"/>
        <v>0</v>
      </c>
      <c r="BD17" s="8" t="e">
        <f t="shared" si="21"/>
        <v>#DIV/0!</v>
      </c>
      <c r="BE17" s="3" t="e">
        <f>VLOOKUP(BD17,tran50!$A$2:$O$183,HLOOKUP($Y$5,tran50!$A$1:$O$2,2,FALSE),FALSE)</f>
        <v>#DIV/0!</v>
      </c>
      <c r="BF17" s="16"/>
      <c r="BN17" s="35"/>
    </row>
    <row r="18" spans="1:66">
      <c r="A18" s="3">
        <f>'1st'!A18</f>
        <v>13</v>
      </c>
      <c r="B18" s="3">
        <f>'1st'!B18</f>
        <v>0</v>
      </c>
      <c r="C18" s="3">
        <f>'1st'!C18</f>
        <v>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>
        <f t="shared" si="1"/>
        <v>0</v>
      </c>
      <c r="O18" s="3">
        <f t="shared" si="4"/>
        <v>0</v>
      </c>
      <c r="P18" s="3">
        <f t="shared" si="5"/>
        <v>0</v>
      </c>
      <c r="Q18" s="3">
        <f t="shared" si="6"/>
        <v>0</v>
      </c>
      <c r="R18" s="3">
        <f t="shared" si="7"/>
        <v>0</v>
      </c>
      <c r="S18" s="3">
        <f t="shared" si="8"/>
        <v>0</v>
      </c>
      <c r="T18" s="3">
        <f t="shared" si="9"/>
        <v>0</v>
      </c>
      <c r="U18" s="3">
        <f t="shared" si="10"/>
        <v>0</v>
      </c>
      <c r="V18" s="3">
        <f t="shared" si="11"/>
        <v>0</v>
      </c>
      <c r="W18" s="3">
        <f t="shared" si="12"/>
        <v>0</v>
      </c>
      <c r="X18" s="3">
        <f t="shared" si="13"/>
        <v>0</v>
      </c>
      <c r="Y18" s="3">
        <f t="shared" si="14"/>
        <v>0</v>
      </c>
      <c r="Z18" s="3" t="e">
        <f t="shared" si="15"/>
        <v>#DIV/0!</v>
      </c>
      <c r="AA18" s="3"/>
      <c r="AB18" s="3"/>
      <c r="AC18" s="3"/>
      <c r="AD18" s="3"/>
      <c r="AE18" s="3"/>
      <c r="AF18" s="3"/>
      <c r="AG18" s="10">
        <f t="shared" si="2"/>
        <v>0</v>
      </c>
      <c r="AH18" s="3" t="e">
        <f t="shared" si="16"/>
        <v>#DIV/0!</v>
      </c>
      <c r="AI18" s="3"/>
      <c r="AJ18" s="7"/>
      <c r="AK18" s="3"/>
      <c r="AL18" s="3"/>
      <c r="AM18" s="3"/>
      <c r="AN18" s="3"/>
      <c r="AO18" s="7"/>
      <c r="AP18" s="3"/>
      <c r="AQ18" s="3"/>
      <c r="AR18" s="3"/>
      <c r="AS18" s="3"/>
      <c r="AT18" s="3"/>
      <c r="AU18" s="7">
        <f t="shared" si="3"/>
        <v>0</v>
      </c>
      <c r="AV18" s="3" t="e">
        <f t="shared" si="17"/>
        <v>#DIV/0!</v>
      </c>
      <c r="AW18" s="3"/>
      <c r="AX18" s="3" t="e">
        <f t="shared" si="18"/>
        <v>#DIV/0!</v>
      </c>
      <c r="AY18" s="3"/>
      <c r="AZ18" s="3" t="e">
        <f t="shared" si="19"/>
        <v>#DIV/0!</v>
      </c>
      <c r="BA18" s="6" t="e">
        <f t="shared" si="0"/>
        <v>#DIV/0!</v>
      </c>
      <c r="BB18" s="36">
        <v>29</v>
      </c>
      <c r="BC18" s="3">
        <f t="shared" si="20"/>
        <v>0</v>
      </c>
      <c r="BD18" s="8" t="e">
        <f t="shared" si="21"/>
        <v>#DIV/0!</v>
      </c>
      <c r="BE18" s="3" t="e">
        <f>VLOOKUP(BD18,tran50!$A$2:$O$183,HLOOKUP($Y$5,tran50!$A$1:$O$2,2,FALSE),FALSE)</f>
        <v>#DIV/0!</v>
      </c>
      <c r="BF18" s="16"/>
      <c r="BN18" s="35"/>
    </row>
    <row r="19" spans="1:66">
      <c r="A19" s="3"/>
      <c r="B19" s="61" t="s">
        <v>42</v>
      </c>
      <c r="C19" s="61"/>
      <c r="D19" s="55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7"/>
      <c r="BE19" s="19"/>
      <c r="BF19" s="16"/>
      <c r="BN19" s="35"/>
    </row>
    <row r="20" spans="1:66">
      <c r="A20" s="3">
        <f>'1st'!A20</f>
        <v>0</v>
      </c>
      <c r="B20" s="3">
        <f>'1st'!B20</f>
        <v>0</v>
      </c>
      <c r="C20" s="3">
        <f>'1st'!C20</f>
        <v>0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f t="shared" si="1"/>
        <v>0</v>
      </c>
      <c r="O20" s="3">
        <f t="shared" si="4"/>
        <v>0</v>
      </c>
      <c r="P20" s="3">
        <f t="shared" si="5"/>
        <v>0</v>
      </c>
      <c r="Q20" s="3">
        <f t="shared" si="6"/>
        <v>0</v>
      </c>
      <c r="R20" s="3">
        <f t="shared" si="7"/>
        <v>0</v>
      </c>
      <c r="S20" s="3">
        <f t="shared" si="8"/>
        <v>0</v>
      </c>
      <c r="T20" s="3">
        <f t="shared" si="9"/>
        <v>0</v>
      </c>
      <c r="U20" s="3">
        <f t="shared" si="10"/>
        <v>0</v>
      </c>
      <c r="V20" s="3">
        <f t="shared" si="11"/>
        <v>0</v>
      </c>
      <c r="W20" s="3">
        <f t="shared" si="12"/>
        <v>0</v>
      </c>
      <c r="X20" s="3">
        <f t="shared" si="13"/>
        <v>0</v>
      </c>
      <c r="Y20" s="3">
        <f t="shared" si="14"/>
        <v>0</v>
      </c>
      <c r="Z20" s="3" t="e">
        <f t="shared" si="15"/>
        <v>#DIV/0!</v>
      </c>
      <c r="AA20" s="3"/>
      <c r="AB20" s="3"/>
      <c r="AC20" s="3"/>
      <c r="AD20" s="3"/>
      <c r="AE20" s="3"/>
      <c r="AF20" s="3"/>
      <c r="AG20" s="10">
        <f t="shared" si="2"/>
        <v>0</v>
      </c>
      <c r="AH20" s="3" t="e">
        <f t="shared" si="16"/>
        <v>#DIV/0!</v>
      </c>
      <c r="AI20" s="3"/>
      <c r="AJ20" s="7"/>
      <c r="AK20" s="3"/>
      <c r="AL20" s="3"/>
      <c r="AM20" s="3"/>
      <c r="AN20" s="3"/>
      <c r="AO20" s="7"/>
      <c r="AP20" s="3"/>
      <c r="AQ20" s="3"/>
      <c r="AR20" s="3"/>
      <c r="AS20" s="3"/>
      <c r="AT20" s="3"/>
      <c r="AU20" s="7">
        <f t="shared" si="3"/>
        <v>0</v>
      </c>
      <c r="AV20" s="3" t="e">
        <f t="shared" si="17"/>
        <v>#DIV/0!</v>
      </c>
      <c r="AW20" s="3"/>
      <c r="AX20" s="3" t="e">
        <f t="shared" si="18"/>
        <v>#DIV/0!</v>
      </c>
      <c r="AY20" s="3"/>
      <c r="AZ20" s="3" t="e">
        <f t="shared" si="19"/>
        <v>#DIV/0!</v>
      </c>
      <c r="BA20" s="6" t="e">
        <f t="shared" ref="BA20:BA38" si="22">SUM(AZ20,AX20,AV20,AH20,Z20)</f>
        <v>#DIV/0!</v>
      </c>
      <c r="BB20" s="36">
        <v>13</v>
      </c>
      <c r="BC20" s="3">
        <f t="shared" si="20"/>
        <v>0</v>
      </c>
      <c r="BD20" s="8" t="e">
        <f t="shared" si="21"/>
        <v>#DIV/0!</v>
      </c>
      <c r="BE20" s="3" t="e">
        <f>VLOOKUP(BD20,tran50!$A$2:$O$183,HLOOKUP($Y$5,tran50!$A$1:$O$2,2,FALSE),FALSE)</f>
        <v>#DIV/0!</v>
      </c>
      <c r="BF20" s="16"/>
      <c r="BN20" s="35"/>
    </row>
    <row r="21" spans="1:66">
      <c r="A21" s="3">
        <f>'1st'!A21</f>
        <v>0</v>
      </c>
      <c r="B21" s="3">
        <f>'1st'!B21</f>
        <v>0</v>
      </c>
      <c r="C21" s="3">
        <f>'1st'!C21</f>
        <v>0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>
        <f t="shared" si="1"/>
        <v>0</v>
      </c>
      <c r="O21" s="3">
        <f t="shared" si="4"/>
        <v>0</v>
      </c>
      <c r="P21" s="3">
        <f t="shared" si="5"/>
        <v>0</v>
      </c>
      <c r="Q21" s="3">
        <f t="shared" si="6"/>
        <v>0</v>
      </c>
      <c r="R21" s="3">
        <f t="shared" si="7"/>
        <v>0</v>
      </c>
      <c r="S21" s="3">
        <f t="shared" si="8"/>
        <v>0</v>
      </c>
      <c r="T21" s="3">
        <f t="shared" si="9"/>
        <v>0</v>
      </c>
      <c r="U21" s="3">
        <f t="shared" si="10"/>
        <v>0</v>
      </c>
      <c r="V21" s="3">
        <f t="shared" si="11"/>
        <v>0</v>
      </c>
      <c r="W21" s="3">
        <f t="shared" si="12"/>
        <v>0</v>
      </c>
      <c r="X21" s="3">
        <f t="shared" si="13"/>
        <v>0</v>
      </c>
      <c r="Y21" s="3">
        <f t="shared" si="14"/>
        <v>0</v>
      </c>
      <c r="Z21" s="3" t="e">
        <f t="shared" si="15"/>
        <v>#DIV/0!</v>
      </c>
      <c r="AA21" s="3"/>
      <c r="AB21" s="3"/>
      <c r="AC21" s="3"/>
      <c r="AD21" s="3"/>
      <c r="AE21" s="3"/>
      <c r="AF21" s="3"/>
      <c r="AG21" s="10">
        <f t="shared" si="2"/>
        <v>0</v>
      </c>
      <c r="AH21" s="3" t="e">
        <f t="shared" si="16"/>
        <v>#DIV/0!</v>
      </c>
      <c r="AI21" s="3"/>
      <c r="AJ21" s="7"/>
      <c r="AK21" s="3"/>
      <c r="AL21" s="3"/>
      <c r="AM21" s="3"/>
      <c r="AN21" s="3"/>
      <c r="AO21" s="7"/>
      <c r="AP21" s="3"/>
      <c r="AQ21" s="3"/>
      <c r="AR21" s="3"/>
      <c r="AS21" s="3"/>
      <c r="AT21" s="3"/>
      <c r="AU21" s="7">
        <f t="shared" si="3"/>
        <v>0</v>
      </c>
      <c r="AV21" s="3" t="e">
        <f t="shared" si="17"/>
        <v>#DIV/0!</v>
      </c>
      <c r="AW21" s="3"/>
      <c r="AX21" s="3" t="e">
        <f t="shared" si="18"/>
        <v>#DIV/0!</v>
      </c>
      <c r="AY21" s="3"/>
      <c r="AZ21" s="3" t="e">
        <f t="shared" si="19"/>
        <v>#DIV/0!</v>
      </c>
      <c r="BA21" s="6" t="e">
        <f t="shared" si="22"/>
        <v>#DIV/0!</v>
      </c>
      <c r="BB21" s="36">
        <v>49</v>
      </c>
      <c r="BC21" s="3">
        <f t="shared" si="20"/>
        <v>0</v>
      </c>
      <c r="BD21" s="8" t="e">
        <f t="shared" si="21"/>
        <v>#DIV/0!</v>
      </c>
      <c r="BE21" s="3" t="e">
        <f>VLOOKUP(BD21,tran50!$A$2:$O$183,HLOOKUP($Y$5,tran50!$A$1:$O$2,2,FALSE),FALSE)</f>
        <v>#DIV/0!</v>
      </c>
      <c r="BF21" s="16"/>
      <c r="BN21" s="35"/>
    </row>
    <row r="22" spans="1:66">
      <c r="A22" s="3">
        <f>'1st'!A22</f>
        <v>0</v>
      </c>
      <c r="B22" s="3">
        <f>'1st'!B22</f>
        <v>0</v>
      </c>
      <c r="C22" s="3">
        <f>'1st'!C22</f>
        <v>0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>
        <f t="shared" si="1"/>
        <v>0</v>
      </c>
      <c r="O22" s="3">
        <f t="shared" si="4"/>
        <v>0</v>
      </c>
      <c r="P22" s="3">
        <f t="shared" si="5"/>
        <v>0</v>
      </c>
      <c r="Q22" s="3">
        <f t="shared" si="6"/>
        <v>0</v>
      </c>
      <c r="R22" s="3">
        <f t="shared" si="7"/>
        <v>0</v>
      </c>
      <c r="S22" s="3">
        <f t="shared" si="8"/>
        <v>0</v>
      </c>
      <c r="T22" s="3">
        <f t="shared" si="9"/>
        <v>0</v>
      </c>
      <c r="U22" s="3">
        <f t="shared" si="10"/>
        <v>0</v>
      </c>
      <c r="V22" s="3">
        <f t="shared" si="11"/>
        <v>0</v>
      </c>
      <c r="W22" s="3">
        <f t="shared" si="12"/>
        <v>0</v>
      </c>
      <c r="X22" s="3">
        <f t="shared" si="13"/>
        <v>0</v>
      </c>
      <c r="Y22" s="3">
        <f t="shared" si="14"/>
        <v>0</v>
      </c>
      <c r="Z22" s="3" t="e">
        <f t="shared" si="15"/>
        <v>#DIV/0!</v>
      </c>
      <c r="AA22" s="3"/>
      <c r="AB22" s="3"/>
      <c r="AC22" s="3"/>
      <c r="AD22" s="3"/>
      <c r="AE22" s="3"/>
      <c r="AF22" s="3"/>
      <c r="AG22" s="10">
        <f t="shared" si="2"/>
        <v>0</v>
      </c>
      <c r="AH22" s="3" t="e">
        <f t="shared" si="16"/>
        <v>#DIV/0!</v>
      </c>
      <c r="AI22" s="3"/>
      <c r="AJ22" s="7"/>
      <c r="AK22" s="3"/>
      <c r="AL22" s="3"/>
      <c r="AM22" s="3"/>
      <c r="AN22" s="3"/>
      <c r="AO22" s="7"/>
      <c r="AP22" s="3"/>
      <c r="AQ22" s="3"/>
      <c r="AR22" s="3"/>
      <c r="AS22" s="3"/>
      <c r="AT22" s="3"/>
      <c r="AU22" s="7">
        <f t="shared" si="3"/>
        <v>0</v>
      </c>
      <c r="AV22" s="3" t="e">
        <f t="shared" si="17"/>
        <v>#DIV/0!</v>
      </c>
      <c r="AW22" s="3"/>
      <c r="AX22" s="3" t="e">
        <f t="shared" si="18"/>
        <v>#DIV/0!</v>
      </c>
      <c r="AY22" s="3"/>
      <c r="AZ22" s="3" t="e">
        <f t="shared" si="19"/>
        <v>#DIV/0!</v>
      </c>
      <c r="BA22" s="6" t="e">
        <f t="shared" si="22"/>
        <v>#DIV/0!</v>
      </c>
      <c r="BB22" s="36">
        <v>21</v>
      </c>
      <c r="BC22" s="3">
        <f t="shared" si="20"/>
        <v>0</v>
      </c>
      <c r="BD22" s="8" t="e">
        <f t="shared" si="21"/>
        <v>#DIV/0!</v>
      </c>
      <c r="BE22" s="3" t="e">
        <f>VLOOKUP(BD22,tran50!$A$2:$O$183,HLOOKUP($Y$5,tran50!$A$1:$O$2,2,FALSE),FALSE)</f>
        <v>#DIV/0!</v>
      </c>
      <c r="BF22" s="16"/>
      <c r="BN22" s="35"/>
    </row>
    <row r="23" spans="1:66">
      <c r="A23" s="3">
        <f>'1st'!A23</f>
        <v>0</v>
      </c>
      <c r="B23" s="3">
        <f>'1st'!B23</f>
        <v>0</v>
      </c>
      <c r="C23" s="3">
        <f>'1st'!C23</f>
        <v>0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>
        <f t="shared" si="1"/>
        <v>0</v>
      </c>
      <c r="O23" s="3">
        <f t="shared" si="4"/>
        <v>0</v>
      </c>
      <c r="P23" s="3">
        <f t="shared" si="5"/>
        <v>0</v>
      </c>
      <c r="Q23" s="3">
        <f t="shared" si="6"/>
        <v>0</v>
      </c>
      <c r="R23" s="3">
        <f t="shared" si="7"/>
        <v>0</v>
      </c>
      <c r="S23" s="3">
        <f t="shared" si="8"/>
        <v>0</v>
      </c>
      <c r="T23" s="3">
        <f t="shared" si="9"/>
        <v>0</v>
      </c>
      <c r="U23" s="3">
        <f t="shared" si="10"/>
        <v>0</v>
      </c>
      <c r="V23" s="3">
        <f t="shared" si="11"/>
        <v>0</v>
      </c>
      <c r="W23" s="3">
        <f t="shared" si="12"/>
        <v>0</v>
      </c>
      <c r="X23" s="3">
        <f t="shared" si="13"/>
        <v>0</v>
      </c>
      <c r="Y23" s="3">
        <f t="shared" si="14"/>
        <v>0</v>
      </c>
      <c r="Z23" s="3" t="e">
        <f t="shared" si="15"/>
        <v>#DIV/0!</v>
      </c>
      <c r="AA23" s="3"/>
      <c r="AB23" s="3"/>
      <c r="AC23" s="3"/>
      <c r="AD23" s="3"/>
      <c r="AE23" s="3"/>
      <c r="AF23" s="3"/>
      <c r="AG23" s="10">
        <f t="shared" si="2"/>
        <v>0</v>
      </c>
      <c r="AH23" s="3" t="e">
        <f t="shared" si="16"/>
        <v>#DIV/0!</v>
      </c>
      <c r="AI23" s="3"/>
      <c r="AJ23" s="7"/>
      <c r="AK23" s="3"/>
      <c r="AL23" s="3"/>
      <c r="AM23" s="3"/>
      <c r="AN23" s="3"/>
      <c r="AO23" s="7"/>
      <c r="AP23" s="3"/>
      <c r="AQ23" s="3"/>
      <c r="AR23" s="3"/>
      <c r="AS23" s="3"/>
      <c r="AT23" s="3"/>
      <c r="AU23" s="7">
        <f t="shared" si="3"/>
        <v>0</v>
      </c>
      <c r="AV23" s="3" t="e">
        <f t="shared" si="17"/>
        <v>#DIV/0!</v>
      </c>
      <c r="AW23" s="3"/>
      <c r="AX23" s="3" t="e">
        <f t="shared" si="18"/>
        <v>#DIV/0!</v>
      </c>
      <c r="AY23" s="3"/>
      <c r="AZ23" s="3" t="e">
        <f t="shared" si="19"/>
        <v>#DIV/0!</v>
      </c>
      <c r="BA23" s="6" t="e">
        <f t="shared" si="22"/>
        <v>#DIV/0!</v>
      </c>
      <c r="BB23" s="36">
        <v>8</v>
      </c>
      <c r="BC23" s="3">
        <f t="shared" si="20"/>
        <v>0</v>
      </c>
      <c r="BD23" s="8" t="e">
        <f t="shared" si="21"/>
        <v>#DIV/0!</v>
      </c>
      <c r="BE23" s="3" t="e">
        <f>VLOOKUP(BD23,tran50!$A$2:$O$183,HLOOKUP($Y$5,tran50!$A$1:$O$2,2,FALSE),FALSE)</f>
        <v>#DIV/0!</v>
      </c>
      <c r="BF23" s="16"/>
      <c r="BN23" s="35"/>
    </row>
    <row r="24" spans="1:66">
      <c r="A24" s="3">
        <f>'1st'!A24</f>
        <v>0</v>
      </c>
      <c r="B24" s="3">
        <f>'1st'!B24</f>
        <v>0</v>
      </c>
      <c r="C24" s="3">
        <f>'1st'!C24</f>
        <v>0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>
        <f t="shared" si="1"/>
        <v>0</v>
      </c>
      <c r="O24" s="3">
        <f t="shared" si="4"/>
        <v>0</v>
      </c>
      <c r="P24" s="3">
        <f t="shared" si="5"/>
        <v>0</v>
      </c>
      <c r="Q24" s="3">
        <f t="shared" si="6"/>
        <v>0</v>
      </c>
      <c r="R24" s="3">
        <f t="shared" si="7"/>
        <v>0</v>
      </c>
      <c r="S24" s="3">
        <f t="shared" si="8"/>
        <v>0</v>
      </c>
      <c r="T24" s="3">
        <f t="shared" si="9"/>
        <v>0</v>
      </c>
      <c r="U24" s="3">
        <f t="shared" si="10"/>
        <v>0</v>
      </c>
      <c r="V24" s="3">
        <f t="shared" si="11"/>
        <v>0</v>
      </c>
      <c r="W24" s="3">
        <f t="shared" si="12"/>
        <v>0</v>
      </c>
      <c r="X24" s="3">
        <f t="shared" si="13"/>
        <v>0</v>
      </c>
      <c r="Y24" s="3">
        <f t="shared" si="14"/>
        <v>0</v>
      </c>
      <c r="Z24" s="3" t="e">
        <f t="shared" si="15"/>
        <v>#DIV/0!</v>
      </c>
      <c r="AA24" s="3"/>
      <c r="AB24" s="3"/>
      <c r="AC24" s="3"/>
      <c r="AD24" s="3"/>
      <c r="AE24" s="3"/>
      <c r="AF24" s="3"/>
      <c r="AG24" s="10">
        <f t="shared" si="2"/>
        <v>0</v>
      </c>
      <c r="AH24" s="3" t="e">
        <f t="shared" si="16"/>
        <v>#DIV/0!</v>
      </c>
      <c r="AI24" s="3"/>
      <c r="AJ24" s="7"/>
      <c r="AK24" s="3"/>
      <c r="AL24" s="3"/>
      <c r="AM24" s="3"/>
      <c r="AN24" s="3"/>
      <c r="AO24" s="7"/>
      <c r="AP24" s="3"/>
      <c r="AQ24" s="3"/>
      <c r="AR24" s="3"/>
      <c r="AS24" s="3"/>
      <c r="AT24" s="3"/>
      <c r="AU24" s="7">
        <f t="shared" si="3"/>
        <v>0</v>
      </c>
      <c r="AV24" s="3" t="e">
        <f t="shared" si="17"/>
        <v>#DIV/0!</v>
      </c>
      <c r="AW24" s="3"/>
      <c r="AX24" s="3" t="e">
        <f t="shared" si="18"/>
        <v>#DIV/0!</v>
      </c>
      <c r="AY24" s="3"/>
      <c r="AZ24" s="3" t="e">
        <f t="shared" si="19"/>
        <v>#DIV/0!</v>
      </c>
      <c r="BA24" s="6" t="e">
        <f t="shared" si="22"/>
        <v>#DIV/0!</v>
      </c>
      <c r="BB24" s="36">
        <v>8</v>
      </c>
      <c r="BC24" s="3">
        <f t="shared" si="20"/>
        <v>0</v>
      </c>
      <c r="BD24" s="8" t="e">
        <f t="shared" si="21"/>
        <v>#DIV/0!</v>
      </c>
      <c r="BE24" s="3" t="e">
        <f>VLOOKUP(BD24,tran50!$A$2:$O$183,HLOOKUP($Y$5,tran50!$A$1:$O$2,2,FALSE),FALSE)</f>
        <v>#DIV/0!</v>
      </c>
      <c r="BF24" s="16"/>
      <c r="BN24" s="35"/>
    </row>
    <row r="25" spans="1:66">
      <c r="A25" s="3">
        <f>'1st'!A25</f>
        <v>0</v>
      </c>
      <c r="B25" s="3">
        <f>'1st'!B25</f>
        <v>0</v>
      </c>
      <c r="C25" s="3">
        <f>'1st'!C25</f>
        <v>0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>
        <f t="shared" si="1"/>
        <v>0</v>
      </c>
      <c r="O25" s="3">
        <f t="shared" si="4"/>
        <v>0</v>
      </c>
      <c r="P25" s="3">
        <f t="shared" si="5"/>
        <v>0</v>
      </c>
      <c r="Q25" s="3">
        <f t="shared" si="6"/>
        <v>0</v>
      </c>
      <c r="R25" s="3">
        <f t="shared" si="7"/>
        <v>0</v>
      </c>
      <c r="S25" s="3">
        <f t="shared" si="8"/>
        <v>0</v>
      </c>
      <c r="T25" s="3">
        <f t="shared" si="9"/>
        <v>0</v>
      </c>
      <c r="U25" s="3">
        <f t="shared" si="10"/>
        <v>0</v>
      </c>
      <c r="V25" s="3">
        <f t="shared" si="11"/>
        <v>0</v>
      </c>
      <c r="W25" s="3">
        <f t="shared" si="12"/>
        <v>0</v>
      </c>
      <c r="X25" s="3">
        <f t="shared" si="13"/>
        <v>0</v>
      </c>
      <c r="Y25" s="3">
        <f t="shared" si="14"/>
        <v>0</v>
      </c>
      <c r="Z25" s="3" t="e">
        <f t="shared" si="15"/>
        <v>#DIV/0!</v>
      </c>
      <c r="AA25" s="3"/>
      <c r="AB25" s="3"/>
      <c r="AC25" s="3"/>
      <c r="AD25" s="3"/>
      <c r="AE25" s="3"/>
      <c r="AF25" s="3"/>
      <c r="AG25" s="10">
        <f t="shared" si="2"/>
        <v>0</v>
      </c>
      <c r="AH25" s="3" t="e">
        <f t="shared" si="16"/>
        <v>#DIV/0!</v>
      </c>
      <c r="AI25" s="3"/>
      <c r="AJ25" s="7"/>
      <c r="AK25" s="3"/>
      <c r="AL25" s="3"/>
      <c r="AM25" s="3"/>
      <c r="AN25" s="3"/>
      <c r="AO25" s="7"/>
      <c r="AP25" s="3"/>
      <c r="AQ25" s="3"/>
      <c r="AR25" s="3"/>
      <c r="AS25" s="3"/>
      <c r="AT25" s="3"/>
      <c r="AU25" s="7">
        <f t="shared" si="3"/>
        <v>0</v>
      </c>
      <c r="AV25" s="3" t="e">
        <f t="shared" si="17"/>
        <v>#DIV/0!</v>
      </c>
      <c r="AW25" s="3"/>
      <c r="AX25" s="3" t="e">
        <f t="shared" si="18"/>
        <v>#DIV/0!</v>
      </c>
      <c r="AY25" s="3"/>
      <c r="AZ25" s="3" t="e">
        <f t="shared" si="19"/>
        <v>#DIV/0!</v>
      </c>
      <c r="BA25" s="6" t="e">
        <f t="shared" si="22"/>
        <v>#DIV/0!</v>
      </c>
      <c r="BB25" s="36">
        <v>9</v>
      </c>
      <c r="BC25" s="3">
        <f t="shared" si="20"/>
        <v>0</v>
      </c>
      <c r="BD25" s="8" t="e">
        <f t="shared" si="21"/>
        <v>#DIV/0!</v>
      </c>
      <c r="BE25" s="3" t="e">
        <f>VLOOKUP(BD25,tran50!$A$2:$O$183,HLOOKUP($Y$5,tran50!$A$1:$O$2,2,FALSE),FALSE)</f>
        <v>#DIV/0!</v>
      </c>
      <c r="BF25" s="16"/>
      <c r="BN25" s="35"/>
    </row>
    <row r="26" spans="1:66">
      <c r="A26" s="3">
        <f>'1st'!A26</f>
        <v>0</v>
      </c>
      <c r="B26" s="3">
        <f>'1st'!B26</f>
        <v>0</v>
      </c>
      <c r="C26" s="3">
        <f>'1st'!C26</f>
        <v>0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>
        <f t="shared" si="1"/>
        <v>0</v>
      </c>
      <c r="O26" s="3">
        <f t="shared" si="4"/>
        <v>0</v>
      </c>
      <c r="P26" s="3">
        <f t="shared" si="5"/>
        <v>0</v>
      </c>
      <c r="Q26" s="3">
        <f t="shared" si="6"/>
        <v>0</v>
      </c>
      <c r="R26" s="3">
        <f t="shared" si="7"/>
        <v>0</v>
      </c>
      <c r="S26" s="3">
        <f t="shared" si="8"/>
        <v>0</v>
      </c>
      <c r="T26" s="3">
        <f t="shared" si="9"/>
        <v>0</v>
      </c>
      <c r="U26" s="3">
        <f t="shared" si="10"/>
        <v>0</v>
      </c>
      <c r="V26" s="3">
        <f t="shared" si="11"/>
        <v>0</v>
      </c>
      <c r="W26" s="3">
        <f t="shared" si="12"/>
        <v>0</v>
      </c>
      <c r="X26" s="3">
        <f t="shared" si="13"/>
        <v>0</v>
      </c>
      <c r="Y26" s="3">
        <f t="shared" si="14"/>
        <v>0</v>
      </c>
      <c r="Z26" s="3" t="e">
        <f t="shared" si="15"/>
        <v>#DIV/0!</v>
      </c>
      <c r="AA26" s="3"/>
      <c r="AB26" s="3"/>
      <c r="AC26" s="3"/>
      <c r="AD26" s="3"/>
      <c r="AE26" s="3"/>
      <c r="AF26" s="3"/>
      <c r="AG26" s="10">
        <f t="shared" si="2"/>
        <v>0</v>
      </c>
      <c r="AH26" s="3" t="e">
        <f t="shared" si="16"/>
        <v>#DIV/0!</v>
      </c>
      <c r="AI26" s="3"/>
      <c r="AJ26" s="7"/>
      <c r="AK26" s="3"/>
      <c r="AL26" s="3"/>
      <c r="AM26" s="3"/>
      <c r="AN26" s="3"/>
      <c r="AO26" s="7"/>
      <c r="AP26" s="3"/>
      <c r="AQ26" s="3"/>
      <c r="AR26" s="3"/>
      <c r="AS26" s="3"/>
      <c r="AT26" s="3"/>
      <c r="AU26" s="7">
        <f t="shared" si="3"/>
        <v>0</v>
      </c>
      <c r="AV26" s="3" t="e">
        <f t="shared" si="17"/>
        <v>#DIV/0!</v>
      </c>
      <c r="AW26" s="3"/>
      <c r="AX26" s="3" t="e">
        <f t="shared" si="18"/>
        <v>#DIV/0!</v>
      </c>
      <c r="AY26" s="3"/>
      <c r="AZ26" s="3" t="e">
        <f t="shared" si="19"/>
        <v>#DIV/0!</v>
      </c>
      <c r="BA26" s="6" t="e">
        <f t="shared" si="22"/>
        <v>#DIV/0!</v>
      </c>
      <c r="BB26" s="36">
        <v>5</v>
      </c>
      <c r="BC26" s="3">
        <f t="shared" si="20"/>
        <v>0</v>
      </c>
      <c r="BD26" s="8" t="e">
        <f t="shared" si="21"/>
        <v>#DIV/0!</v>
      </c>
      <c r="BE26" s="3" t="e">
        <f>VLOOKUP(BD26,tran50!$A$2:$O$183,HLOOKUP($Y$5,tran50!$A$1:$O$2,2,FALSE),FALSE)</f>
        <v>#DIV/0!</v>
      </c>
      <c r="BF26" s="16"/>
      <c r="BN26" s="35"/>
    </row>
    <row r="27" spans="1:66">
      <c r="A27" s="3">
        <f>'1st'!A27</f>
        <v>0</v>
      </c>
      <c r="B27" s="3">
        <f>'1st'!B27</f>
        <v>0</v>
      </c>
      <c r="C27" s="3">
        <f>'1st'!C27</f>
        <v>0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>
        <f t="shared" si="1"/>
        <v>0</v>
      </c>
      <c r="O27" s="3">
        <f t="shared" si="4"/>
        <v>0</v>
      </c>
      <c r="P27" s="3">
        <f t="shared" si="5"/>
        <v>0</v>
      </c>
      <c r="Q27" s="3">
        <f t="shared" si="6"/>
        <v>0</v>
      </c>
      <c r="R27" s="3">
        <f t="shared" si="7"/>
        <v>0</v>
      </c>
      <c r="S27" s="3">
        <f t="shared" si="8"/>
        <v>0</v>
      </c>
      <c r="T27" s="3">
        <f t="shared" si="9"/>
        <v>0</v>
      </c>
      <c r="U27" s="3">
        <f t="shared" si="10"/>
        <v>0</v>
      </c>
      <c r="V27" s="3">
        <f t="shared" si="11"/>
        <v>0</v>
      </c>
      <c r="W27" s="3">
        <f t="shared" si="12"/>
        <v>0</v>
      </c>
      <c r="X27" s="3">
        <f t="shared" si="13"/>
        <v>0</v>
      </c>
      <c r="Y27" s="3">
        <f t="shared" si="14"/>
        <v>0</v>
      </c>
      <c r="Z27" s="3" t="e">
        <f t="shared" si="15"/>
        <v>#DIV/0!</v>
      </c>
      <c r="AA27" s="3"/>
      <c r="AB27" s="3"/>
      <c r="AC27" s="3"/>
      <c r="AD27" s="3"/>
      <c r="AE27" s="3"/>
      <c r="AF27" s="3"/>
      <c r="AG27" s="10">
        <f t="shared" si="2"/>
        <v>0</v>
      </c>
      <c r="AH27" s="3" t="e">
        <f t="shared" si="16"/>
        <v>#DIV/0!</v>
      </c>
      <c r="AI27" s="3"/>
      <c r="AJ27" s="7"/>
      <c r="AK27" s="3"/>
      <c r="AL27" s="3"/>
      <c r="AM27" s="3"/>
      <c r="AN27" s="3"/>
      <c r="AO27" s="7"/>
      <c r="AP27" s="3"/>
      <c r="AQ27" s="3"/>
      <c r="AR27" s="3"/>
      <c r="AS27" s="3"/>
      <c r="AT27" s="3"/>
      <c r="AU27" s="7">
        <f t="shared" si="3"/>
        <v>0</v>
      </c>
      <c r="AV27" s="3" t="e">
        <f t="shared" si="17"/>
        <v>#DIV/0!</v>
      </c>
      <c r="AW27" s="3"/>
      <c r="AX27" s="3" t="e">
        <f t="shared" si="18"/>
        <v>#DIV/0!</v>
      </c>
      <c r="AY27" s="3"/>
      <c r="AZ27" s="3" t="e">
        <f t="shared" si="19"/>
        <v>#DIV/0!</v>
      </c>
      <c r="BA27" s="6" t="e">
        <f t="shared" si="22"/>
        <v>#DIV/0!</v>
      </c>
      <c r="BB27" s="36">
        <v>27</v>
      </c>
      <c r="BC27" s="3">
        <f t="shared" si="20"/>
        <v>0</v>
      </c>
      <c r="BD27" s="8" t="e">
        <f t="shared" si="21"/>
        <v>#DIV/0!</v>
      </c>
      <c r="BE27" s="3" t="e">
        <f>VLOOKUP(BD27,tran50!$A$2:$O$183,HLOOKUP($Y$5,tran50!$A$1:$O$2,2,FALSE),FALSE)</f>
        <v>#DIV/0!</v>
      </c>
      <c r="BF27" s="16"/>
      <c r="BN27" s="35"/>
    </row>
    <row r="28" spans="1:66">
      <c r="A28" s="3">
        <f>'1st'!A28</f>
        <v>0</v>
      </c>
      <c r="B28" s="3">
        <f>'1st'!B28</f>
        <v>0</v>
      </c>
      <c r="C28" s="3">
        <f>'1st'!C28</f>
        <v>0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>
        <f t="shared" si="1"/>
        <v>0</v>
      </c>
      <c r="O28" s="3">
        <f t="shared" si="4"/>
        <v>0</v>
      </c>
      <c r="P28" s="3">
        <f t="shared" si="5"/>
        <v>0</v>
      </c>
      <c r="Q28" s="3">
        <f t="shared" si="6"/>
        <v>0</v>
      </c>
      <c r="R28" s="3">
        <f t="shared" si="7"/>
        <v>0</v>
      </c>
      <c r="S28" s="3">
        <f t="shared" si="8"/>
        <v>0</v>
      </c>
      <c r="T28" s="3">
        <f t="shared" si="9"/>
        <v>0</v>
      </c>
      <c r="U28" s="3">
        <f t="shared" si="10"/>
        <v>0</v>
      </c>
      <c r="V28" s="3">
        <f t="shared" si="11"/>
        <v>0</v>
      </c>
      <c r="W28" s="3">
        <f t="shared" si="12"/>
        <v>0</v>
      </c>
      <c r="X28" s="3">
        <f t="shared" si="13"/>
        <v>0</v>
      </c>
      <c r="Y28" s="3">
        <f t="shared" si="14"/>
        <v>0</v>
      </c>
      <c r="Z28" s="3" t="e">
        <f t="shared" si="15"/>
        <v>#DIV/0!</v>
      </c>
      <c r="AA28" s="3"/>
      <c r="AB28" s="3"/>
      <c r="AC28" s="3"/>
      <c r="AD28" s="3"/>
      <c r="AE28" s="3"/>
      <c r="AF28" s="3"/>
      <c r="AG28" s="10">
        <f t="shared" si="2"/>
        <v>0</v>
      </c>
      <c r="AH28" s="3" t="e">
        <f t="shared" si="16"/>
        <v>#DIV/0!</v>
      </c>
      <c r="AI28" s="3"/>
      <c r="AJ28" s="7"/>
      <c r="AK28" s="3"/>
      <c r="AL28" s="3"/>
      <c r="AM28" s="3"/>
      <c r="AN28" s="3"/>
      <c r="AO28" s="7"/>
      <c r="AP28" s="3"/>
      <c r="AQ28" s="3"/>
      <c r="AR28" s="3"/>
      <c r="AS28" s="3"/>
      <c r="AT28" s="3"/>
      <c r="AU28" s="7">
        <f t="shared" si="3"/>
        <v>0</v>
      </c>
      <c r="AV28" s="3" t="e">
        <f t="shared" si="17"/>
        <v>#DIV/0!</v>
      </c>
      <c r="AW28" s="3"/>
      <c r="AX28" s="3" t="e">
        <f t="shared" si="18"/>
        <v>#DIV/0!</v>
      </c>
      <c r="AY28" s="3"/>
      <c r="AZ28" s="3" t="e">
        <f t="shared" si="19"/>
        <v>#DIV/0!</v>
      </c>
      <c r="BA28" s="6" t="e">
        <f t="shared" si="22"/>
        <v>#DIV/0!</v>
      </c>
      <c r="BB28" s="36">
        <v>33</v>
      </c>
      <c r="BC28" s="3">
        <f t="shared" si="20"/>
        <v>0</v>
      </c>
      <c r="BD28" s="8" t="e">
        <f t="shared" si="21"/>
        <v>#DIV/0!</v>
      </c>
      <c r="BE28" s="3" t="e">
        <f>VLOOKUP(BD28,tran50!$A$2:$O$183,HLOOKUP($Y$5,tran50!$A$1:$O$2,2,FALSE),FALSE)</f>
        <v>#DIV/0!</v>
      </c>
      <c r="BF28" s="16"/>
      <c r="BN28" s="35"/>
    </row>
    <row r="29" spans="1:66">
      <c r="A29" s="3">
        <f>'1st'!A29</f>
        <v>0</v>
      </c>
      <c r="B29" s="3">
        <f>'1st'!B29</f>
        <v>0</v>
      </c>
      <c r="C29" s="3">
        <f>'1st'!C29</f>
        <v>0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>
        <f t="shared" si="1"/>
        <v>0</v>
      </c>
      <c r="O29" s="3">
        <f t="shared" si="4"/>
        <v>0</v>
      </c>
      <c r="P29" s="3">
        <f t="shared" si="5"/>
        <v>0</v>
      </c>
      <c r="Q29" s="3">
        <f t="shared" si="6"/>
        <v>0</v>
      </c>
      <c r="R29" s="3">
        <f t="shared" si="7"/>
        <v>0</v>
      </c>
      <c r="S29" s="3">
        <f t="shared" si="8"/>
        <v>0</v>
      </c>
      <c r="T29" s="3">
        <f t="shared" si="9"/>
        <v>0</v>
      </c>
      <c r="U29" s="3">
        <f t="shared" si="10"/>
        <v>0</v>
      </c>
      <c r="V29" s="3">
        <f t="shared" si="11"/>
        <v>0</v>
      </c>
      <c r="W29" s="3">
        <f t="shared" si="12"/>
        <v>0</v>
      </c>
      <c r="X29" s="3">
        <f t="shared" si="13"/>
        <v>0</v>
      </c>
      <c r="Y29" s="3">
        <f t="shared" si="14"/>
        <v>0</v>
      </c>
      <c r="Z29" s="3" t="e">
        <f t="shared" si="15"/>
        <v>#DIV/0!</v>
      </c>
      <c r="AA29" s="3"/>
      <c r="AB29" s="3"/>
      <c r="AC29" s="3"/>
      <c r="AD29" s="3"/>
      <c r="AE29" s="3"/>
      <c r="AF29" s="3"/>
      <c r="AG29" s="10">
        <f t="shared" si="2"/>
        <v>0</v>
      </c>
      <c r="AH29" s="3" t="e">
        <f t="shared" si="16"/>
        <v>#DIV/0!</v>
      </c>
      <c r="AI29" s="3"/>
      <c r="AJ29" s="7"/>
      <c r="AK29" s="3"/>
      <c r="AL29" s="3"/>
      <c r="AM29" s="3"/>
      <c r="AN29" s="3"/>
      <c r="AO29" s="7"/>
      <c r="AP29" s="3"/>
      <c r="AQ29" s="3"/>
      <c r="AR29" s="3"/>
      <c r="AS29" s="3"/>
      <c r="AT29" s="3"/>
      <c r="AU29" s="7">
        <f t="shared" si="3"/>
        <v>0</v>
      </c>
      <c r="AV29" s="3" t="e">
        <f t="shared" si="17"/>
        <v>#DIV/0!</v>
      </c>
      <c r="AW29" s="3"/>
      <c r="AX29" s="3" t="e">
        <f t="shared" si="18"/>
        <v>#DIV/0!</v>
      </c>
      <c r="AY29" s="3"/>
      <c r="AZ29" s="3" t="e">
        <f t="shared" si="19"/>
        <v>#DIV/0!</v>
      </c>
      <c r="BA29" s="6" t="e">
        <f t="shared" si="22"/>
        <v>#DIV/0!</v>
      </c>
      <c r="BB29" s="36">
        <v>1</v>
      </c>
      <c r="BC29" s="3">
        <f t="shared" si="20"/>
        <v>0</v>
      </c>
      <c r="BD29" s="8" t="e">
        <f t="shared" si="21"/>
        <v>#DIV/0!</v>
      </c>
      <c r="BE29" s="3" t="e">
        <f>VLOOKUP(BD29,tran50!$A$2:$O$183,HLOOKUP($Y$5,tran50!$A$1:$O$2,2,FALSE),FALSE)</f>
        <v>#DIV/0!</v>
      </c>
      <c r="BF29" s="16"/>
      <c r="BN29" s="35"/>
    </row>
    <row r="30" spans="1:66">
      <c r="A30" s="3">
        <f>'1st'!A30</f>
        <v>0</v>
      </c>
      <c r="B30" s="3">
        <f>'1st'!B30</f>
        <v>0</v>
      </c>
      <c r="C30" s="3">
        <f>'1st'!C30</f>
        <v>0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>
        <f t="shared" si="1"/>
        <v>0</v>
      </c>
      <c r="O30" s="3">
        <f t="shared" si="4"/>
        <v>0</v>
      </c>
      <c r="P30" s="3">
        <f t="shared" si="5"/>
        <v>0</v>
      </c>
      <c r="Q30" s="3">
        <f t="shared" si="6"/>
        <v>0</v>
      </c>
      <c r="R30" s="3">
        <f t="shared" si="7"/>
        <v>0</v>
      </c>
      <c r="S30" s="3">
        <f t="shared" si="8"/>
        <v>0</v>
      </c>
      <c r="T30" s="3">
        <f t="shared" si="9"/>
        <v>0</v>
      </c>
      <c r="U30" s="3">
        <f t="shared" si="10"/>
        <v>0</v>
      </c>
      <c r="V30" s="3">
        <f t="shared" si="11"/>
        <v>0</v>
      </c>
      <c r="W30" s="3">
        <f t="shared" si="12"/>
        <v>0</v>
      </c>
      <c r="X30" s="3">
        <f t="shared" si="13"/>
        <v>0</v>
      </c>
      <c r="Y30" s="3">
        <f t="shared" si="14"/>
        <v>0</v>
      </c>
      <c r="Z30" s="3" t="e">
        <f t="shared" si="15"/>
        <v>#DIV/0!</v>
      </c>
      <c r="AA30" s="3"/>
      <c r="AB30" s="3"/>
      <c r="AC30" s="3"/>
      <c r="AD30" s="3"/>
      <c r="AE30" s="3"/>
      <c r="AF30" s="3"/>
      <c r="AG30" s="10">
        <f t="shared" si="2"/>
        <v>0</v>
      </c>
      <c r="AH30" s="3" t="e">
        <f t="shared" si="16"/>
        <v>#DIV/0!</v>
      </c>
      <c r="AI30" s="3"/>
      <c r="AJ30" s="7"/>
      <c r="AK30" s="3"/>
      <c r="AL30" s="3"/>
      <c r="AM30" s="3"/>
      <c r="AN30" s="3"/>
      <c r="AO30" s="7"/>
      <c r="AP30" s="3"/>
      <c r="AQ30" s="3"/>
      <c r="AR30" s="3"/>
      <c r="AS30" s="3"/>
      <c r="AT30" s="3"/>
      <c r="AU30" s="7">
        <f t="shared" si="3"/>
        <v>0</v>
      </c>
      <c r="AV30" s="3" t="e">
        <f t="shared" si="17"/>
        <v>#DIV/0!</v>
      </c>
      <c r="AW30" s="3"/>
      <c r="AX30" s="3" t="e">
        <f t="shared" si="18"/>
        <v>#DIV/0!</v>
      </c>
      <c r="AY30" s="3"/>
      <c r="AZ30" s="3" t="e">
        <f t="shared" si="19"/>
        <v>#DIV/0!</v>
      </c>
      <c r="BA30" s="6" t="e">
        <f t="shared" si="22"/>
        <v>#DIV/0!</v>
      </c>
      <c r="BB30" s="36">
        <v>34</v>
      </c>
      <c r="BC30" s="3">
        <f t="shared" si="20"/>
        <v>0</v>
      </c>
      <c r="BD30" s="8" t="e">
        <f t="shared" si="21"/>
        <v>#DIV/0!</v>
      </c>
      <c r="BE30" s="3" t="e">
        <f>VLOOKUP(BD30,tran50!$A$2:$O$183,HLOOKUP($Y$5,tran50!$A$1:$O$2,2,FALSE),FALSE)</f>
        <v>#DIV/0!</v>
      </c>
      <c r="BF30" s="16"/>
      <c r="BN30" s="35"/>
    </row>
    <row r="31" spans="1:66">
      <c r="A31" s="3">
        <f>'1st'!A31</f>
        <v>0</v>
      </c>
      <c r="B31" s="3">
        <f>'1st'!B31</f>
        <v>0</v>
      </c>
      <c r="C31" s="3">
        <f>'1st'!C31</f>
        <v>0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>
        <f t="shared" si="1"/>
        <v>0</v>
      </c>
      <c r="O31" s="3">
        <f t="shared" si="4"/>
        <v>0</v>
      </c>
      <c r="P31" s="3">
        <f t="shared" si="5"/>
        <v>0</v>
      </c>
      <c r="Q31" s="3">
        <f t="shared" si="6"/>
        <v>0</v>
      </c>
      <c r="R31" s="3">
        <f t="shared" si="7"/>
        <v>0</v>
      </c>
      <c r="S31" s="3">
        <f t="shared" si="8"/>
        <v>0</v>
      </c>
      <c r="T31" s="3">
        <f t="shared" si="9"/>
        <v>0</v>
      </c>
      <c r="U31" s="3">
        <f t="shared" si="10"/>
        <v>0</v>
      </c>
      <c r="V31" s="3">
        <f t="shared" si="11"/>
        <v>0</v>
      </c>
      <c r="W31" s="3">
        <f t="shared" si="12"/>
        <v>0</v>
      </c>
      <c r="X31" s="3">
        <f t="shared" si="13"/>
        <v>0</v>
      </c>
      <c r="Y31" s="3">
        <f t="shared" si="14"/>
        <v>0</v>
      </c>
      <c r="Z31" s="3" t="e">
        <f t="shared" si="15"/>
        <v>#DIV/0!</v>
      </c>
      <c r="AA31" s="3"/>
      <c r="AB31" s="3"/>
      <c r="AC31" s="3"/>
      <c r="AD31" s="3"/>
      <c r="AE31" s="3"/>
      <c r="AF31" s="3"/>
      <c r="AG31" s="10">
        <f t="shared" si="2"/>
        <v>0</v>
      </c>
      <c r="AH31" s="3" t="e">
        <f t="shared" si="16"/>
        <v>#DIV/0!</v>
      </c>
      <c r="AI31" s="3"/>
      <c r="AJ31" s="7"/>
      <c r="AK31" s="3"/>
      <c r="AL31" s="3"/>
      <c r="AM31" s="3"/>
      <c r="AN31" s="3"/>
      <c r="AO31" s="7"/>
      <c r="AP31" s="3"/>
      <c r="AQ31" s="3"/>
      <c r="AR31" s="3"/>
      <c r="AS31" s="3"/>
      <c r="AT31" s="3"/>
      <c r="AU31" s="7">
        <f t="shared" si="3"/>
        <v>0</v>
      </c>
      <c r="AV31" s="3" t="e">
        <f t="shared" si="17"/>
        <v>#DIV/0!</v>
      </c>
      <c r="AW31" s="3"/>
      <c r="AX31" s="3" t="e">
        <f t="shared" si="18"/>
        <v>#DIV/0!</v>
      </c>
      <c r="AY31" s="3"/>
      <c r="AZ31" s="3" t="e">
        <f t="shared" si="19"/>
        <v>#DIV/0!</v>
      </c>
      <c r="BA31" s="6" t="e">
        <f t="shared" si="22"/>
        <v>#DIV/0!</v>
      </c>
      <c r="BB31" s="36">
        <v>10</v>
      </c>
      <c r="BC31" s="3">
        <f t="shared" si="20"/>
        <v>0</v>
      </c>
      <c r="BD31" s="8" t="e">
        <f t="shared" si="21"/>
        <v>#DIV/0!</v>
      </c>
      <c r="BE31" s="3" t="e">
        <f>VLOOKUP(BD31,tran50!$A$2:$O$183,HLOOKUP($Y$5,tran50!$A$1:$O$2,2,FALSE),FALSE)</f>
        <v>#DIV/0!</v>
      </c>
      <c r="BF31" s="16"/>
      <c r="BN31" s="35"/>
    </row>
    <row r="32" spans="1:66">
      <c r="A32" s="3">
        <f>'1st'!A32</f>
        <v>0</v>
      </c>
      <c r="B32" s="3">
        <f>'1st'!B32</f>
        <v>0</v>
      </c>
      <c r="C32" s="3">
        <f>'1st'!C32</f>
        <v>0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>
        <f t="shared" si="1"/>
        <v>0</v>
      </c>
      <c r="O32" s="3">
        <f t="shared" si="4"/>
        <v>0</v>
      </c>
      <c r="P32" s="3">
        <f t="shared" si="5"/>
        <v>0</v>
      </c>
      <c r="Q32" s="3">
        <f t="shared" si="6"/>
        <v>0</v>
      </c>
      <c r="R32" s="3">
        <f t="shared" si="7"/>
        <v>0</v>
      </c>
      <c r="S32" s="3">
        <f t="shared" si="8"/>
        <v>0</v>
      </c>
      <c r="T32" s="3">
        <f t="shared" si="9"/>
        <v>0</v>
      </c>
      <c r="U32" s="3">
        <f t="shared" si="10"/>
        <v>0</v>
      </c>
      <c r="V32" s="3">
        <f t="shared" si="11"/>
        <v>0</v>
      </c>
      <c r="W32" s="3">
        <f t="shared" si="12"/>
        <v>0</v>
      </c>
      <c r="X32" s="3">
        <f t="shared" si="13"/>
        <v>0</v>
      </c>
      <c r="Y32" s="3">
        <f t="shared" si="14"/>
        <v>0</v>
      </c>
      <c r="Z32" s="3" t="e">
        <f t="shared" si="15"/>
        <v>#DIV/0!</v>
      </c>
      <c r="AA32" s="3"/>
      <c r="AB32" s="3"/>
      <c r="AC32" s="3"/>
      <c r="AD32" s="3"/>
      <c r="AE32" s="3"/>
      <c r="AF32" s="3"/>
      <c r="AG32" s="10">
        <f t="shared" si="2"/>
        <v>0</v>
      </c>
      <c r="AH32" s="3" t="e">
        <f t="shared" si="16"/>
        <v>#DIV/0!</v>
      </c>
      <c r="AI32" s="3"/>
      <c r="AJ32" s="7"/>
      <c r="AK32" s="3"/>
      <c r="AL32" s="3"/>
      <c r="AM32" s="3"/>
      <c r="AN32" s="3"/>
      <c r="AO32" s="7"/>
      <c r="AP32" s="3"/>
      <c r="AQ32" s="3"/>
      <c r="AR32" s="3"/>
      <c r="AS32" s="3"/>
      <c r="AT32" s="3"/>
      <c r="AU32" s="7">
        <f t="shared" si="3"/>
        <v>0</v>
      </c>
      <c r="AV32" s="3" t="e">
        <f t="shared" si="17"/>
        <v>#DIV/0!</v>
      </c>
      <c r="AW32" s="3"/>
      <c r="AX32" s="3" t="e">
        <f t="shared" si="18"/>
        <v>#DIV/0!</v>
      </c>
      <c r="AY32" s="3"/>
      <c r="AZ32" s="3" t="e">
        <f t="shared" si="19"/>
        <v>#DIV/0!</v>
      </c>
      <c r="BA32" s="6" t="e">
        <f t="shared" si="22"/>
        <v>#DIV/0!</v>
      </c>
      <c r="BB32" s="36">
        <v>21</v>
      </c>
      <c r="BC32" s="3">
        <f t="shared" si="20"/>
        <v>0</v>
      </c>
      <c r="BD32" s="8" t="e">
        <f t="shared" si="21"/>
        <v>#DIV/0!</v>
      </c>
      <c r="BE32" s="3" t="e">
        <f>VLOOKUP(BD32,tran50!$A$2:$O$183,HLOOKUP($Y$5,tran50!$A$1:$O$2,2,FALSE),FALSE)</f>
        <v>#DIV/0!</v>
      </c>
      <c r="BF32" s="16"/>
      <c r="BN32" s="35"/>
    </row>
    <row r="33" spans="1:66">
      <c r="A33" s="3">
        <f>'1st'!A33</f>
        <v>0</v>
      </c>
      <c r="B33" s="3">
        <f>'1st'!B33</f>
        <v>0</v>
      </c>
      <c r="C33" s="3">
        <f>'1st'!C33</f>
        <v>0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>
        <f t="shared" si="1"/>
        <v>0</v>
      </c>
      <c r="O33" s="3">
        <f t="shared" si="4"/>
        <v>0</v>
      </c>
      <c r="P33" s="3">
        <f t="shared" si="5"/>
        <v>0</v>
      </c>
      <c r="Q33" s="3">
        <f t="shared" si="6"/>
        <v>0</v>
      </c>
      <c r="R33" s="3">
        <f t="shared" si="7"/>
        <v>0</v>
      </c>
      <c r="S33" s="3">
        <f t="shared" si="8"/>
        <v>0</v>
      </c>
      <c r="T33" s="3">
        <f t="shared" si="9"/>
        <v>0</v>
      </c>
      <c r="U33" s="3">
        <f t="shared" si="10"/>
        <v>0</v>
      </c>
      <c r="V33" s="3">
        <f t="shared" si="11"/>
        <v>0</v>
      </c>
      <c r="W33" s="3">
        <f t="shared" si="12"/>
        <v>0</v>
      </c>
      <c r="X33" s="3">
        <f t="shared" si="13"/>
        <v>0</v>
      </c>
      <c r="Y33" s="3">
        <f t="shared" si="14"/>
        <v>0</v>
      </c>
      <c r="Z33" s="3" t="e">
        <f t="shared" si="15"/>
        <v>#DIV/0!</v>
      </c>
      <c r="AA33" s="3"/>
      <c r="AB33" s="3"/>
      <c r="AC33" s="3"/>
      <c r="AD33" s="3"/>
      <c r="AE33" s="3"/>
      <c r="AF33" s="3"/>
      <c r="AG33" s="10">
        <f t="shared" si="2"/>
        <v>0</v>
      </c>
      <c r="AH33" s="3" t="e">
        <f t="shared" si="16"/>
        <v>#DIV/0!</v>
      </c>
      <c r="AI33" s="3"/>
      <c r="AJ33" s="7"/>
      <c r="AK33" s="3"/>
      <c r="AL33" s="3"/>
      <c r="AM33" s="3"/>
      <c r="AN33" s="3"/>
      <c r="AO33" s="7"/>
      <c r="AP33" s="3"/>
      <c r="AQ33" s="3"/>
      <c r="AR33" s="3"/>
      <c r="AS33" s="3"/>
      <c r="AT33" s="3"/>
      <c r="AU33" s="7">
        <f t="shared" si="3"/>
        <v>0</v>
      </c>
      <c r="AV33" s="3" t="e">
        <f t="shared" si="17"/>
        <v>#DIV/0!</v>
      </c>
      <c r="AW33" s="3"/>
      <c r="AX33" s="3" t="e">
        <f t="shared" si="18"/>
        <v>#DIV/0!</v>
      </c>
      <c r="AY33" s="3"/>
      <c r="AZ33" s="3" t="e">
        <f t="shared" si="19"/>
        <v>#DIV/0!</v>
      </c>
      <c r="BA33" s="6" t="e">
        <f t="shared" si="22"/>
        <v>#DIV/0!</v>
      </c>
      <c r="BB33" s="36">
        <v>38</v>
      </c>
      <c r="BC33" s="3">
        <f t="shared" si="20"/>
        <v>0</v>
      </c>
      <c r="BD33" s="8" t="e">
        <f t="shared" si="21"/>
        <v>#DIV/0!</v>
      </c>
      <c r="BE33" s="3" t="e">
        <f>VLOOKUP(BD33,tran50!$A$2:$O$183,HLOOKUP($Y$5,tran50!$A$1:$O$2,2,FALSE),FALSE)</f>
        <v>#DIV/0!</v>
      </c>
      <c r="BF33" s="16"/>
      <c r="BN33" s="35"/>
    </row>
    <row r="34" spans="1:66">
      <c r="A34" s="3">
        <f>'1st'!A34</f>
        <v>0</v>
      </c>
      <c r="B34" s="3">
        <f>'1st'!B34</f>
        <v>0</v>
      </c>
      <c r="C34" s="3">
        <f>'1st'!C34</f>
        <v>0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>
        <f t="shared" si="1"/>
        <v>0</v>
      </c>
      <c r="O34" s="3">
        <f t="shared" si="4"/>
        <v>0</v>
      </c>
      <c r="P34" s="3">
        <f t="shared" si="5"/>
        <v>0</v>
      </c>
      <c r="Q34" s="3">
        <f t="shared" si="6"/>
        <v>0</v>
      </c>
      <c r="R34" s="3">
        <f t="shared" si="7"/>
        <v>0</v>
      </c>
      <c r="S34" s="3">
        <f t="shared" si="8"/>
        <v>0</v>
      </c>
      <c r="T34" s="3">
        <f t="shared" si="9"/>
        <v>0</v>
      </c>
      <c r="U34" s="3">
        <f t="shared" si="10"/>
        <v>0</v>
      </c>
      <c r="V34" s="3">
        <f t="shared" si="11"/>
        <v>0</v>
      </c>
      <c r="W34" s="3">
        <f t="shared" si="12"/>
        <v>0</v>
      </c>
      <c r="X34" s="3">
        <f t="shared" si="13"/>
        <v>0</v>
      </c>
      <c r="Y34" s="3">
        <f t="shared" si="14"/>
        <v>0</v>
      </c>
      <c r="Z34" s="3" t="e">
        <f t="shared" si="15"/>
        <v>#DIV/0!</v>
      </c>
      <c r="AA34" s="3"/>
      <c r="AB34" s="3"/>
      <c r="AC34" s="3"/>
      <c r="AD34" s="3"/>
      <c r="AE34" s="3"/>
      <c r="AF34" s="3"/>
      <c r="AG34" s="10">
        <f t="shared" si="2"/>
        <v>0</v>
      </c>
      <c r="AH34" s="3" t="e">
        <f t="shared" si="16"/>
        <v>#DIV/0!</v>
      </c>
      <c r="AI34" s="3"/>
      <c r="AJ34" s="7"/>
      <c r="AK34" s="3"/>
      <c r="AL34" s="3"/>
      <c r="AM34" s="3"/>
      <c r="AN34" s="3"/>
      <c r="AO34" s="7"/>
      <c r="AP34" s="3"/>
      <c r="AQ34" s="3"/>
      <c r="AR34" s="3"/>
      <c r="AS34" s="3"/>
      <c r="AT34" s="3"/>
      <c r="AU34" s="7">
        <f t="shared" si="3"/>
        <v>0</v>
      </c>
      <c r="AV34" s="3" t="e">
        <f t="shared" si="17"/>
        <v>#DIV/0!</v>
      </c>
      <c r="AW34" s="3"/>
      <c r="AX34" s="3" t="e">
        <f t="shared" si="18"/>
        <v>#DIV/0!</v>
      </c>
      <c r="AY34" s="3"/>
      <c r="AZ34" s="3" t="e">
        <f t="shared" si="19"/>
        <v>#DIV/0!</v>
      </c>
      <c r="BA34" s="6" t="e">
        <f t="shared" si="22"/>
        <v>#DIV/0!</v>
      </c>
      <c r="BB34" s="36">
        <v>20</v>
      </c>
      <c r="BC34" s="3">
        <f t="shared" si="20"/>
        <v>0</v>
      </c>
      <c r="BD34" s="8" t="e">
        <f t="shared" si="21"/>
        <v>#DIV/0!</v>
      </c>
      <c r="BE34" s="3" t="e">
        <f>VLOOKUP(BD34,tran50!$A$2:$O$183,HLOOKUP($Y$5,tran50!$A$1:$O$2,2,FALSE),FALSE)</f>
        <v>#DIV/0!</v>
      </c>
      <c r="BF34" s="16"/>
      <c r="BN34" s="35"/>
    </row>
    <row r="35" spans="1:66">
      <c r="A35" s="3">
        <f>'1st'!A35</f>
        <v>0</v>
      </c>
      <c r="B35" s="3">
        <f>'1st'!B35</f>
        <v>0</v>
      </c>
      <c r="C35" s="3">
        <f>'1st'!C35</f>
        <v>0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>
        <f t="shared" si="1"/>
        <v>0</v>
      </c>
      <c r="O35" s="3">
        <f t="shared" si="4"/>
        <v>0</v>
      </c>
      <c r="P35" s="3">
        <f t="shared" si="5"/>
        <v>0</v>
      </c>
      <c r="Q35" s="3">
        <f t="shared" si="6"/>
        <v>0</v>
      </c>
      <c r="R35" s="3">
        <f t="shared" si="7"/>
        <v>0</v>
      </c>
      <c r="S35" s="3">
        <f t="shared" si="8"/>
        <v>0</v>
      </c>
      <c r="T35" s="3">
        <f t="shared" si="9"/>
        <v>0</v>
      </c>
      <c r="U35" s="3">
        <f t="shared" si="10"/>
        <v>0</v>
      </c>
      <c r="V35" s="3">
        <f t="shared" si="11"/>
        <v>0</v>
      </c>
      <c r="W35" s="3">
        <f t="shared" si="12"/>
        <v>0</v>
      </c>
      <c r="X35" s="3">
        <f t="shared" si="13"/>
        <v>0</v>
      </c>
      <c r="Y35" s="3">
        <f t="shared" si="14"/>
        <v>0</v>
      </c>
      <c r="Z35" s="3" t="e">
        <f t="shared" si="15"/>
        <v>#DIV/0!</v>
      </c>
      <c r="AA35" s="3"/>
      <c r="AB35" s="3"/>
      <c r="AC35" s="3"/>
      <c r="AD35" s="3"/>
      <c r="AE35" s="3"/>
      <c r="AF35" s="3"/>
      <c r="AG35" s="10">
        <f t="shared" si="2"/>
        <v>0</v>
      </c>
      <c r="AH35" s="3" t="e">
        <f t="shared" si="16"/>
        <v>#DIV/0!</v>
      </c>
      <c r="AI35" s="3"/>
      <c r="AJ35" s="7"/>
      <c r="AK35" s="3"/>
      <c r="AL35" s="3"/>
      <c r="AM35" s="3"/>
      <c r="AN35" s="3"/>
      <c r="AO35" s="7"/>
      <c r="AP35" s="3"/>
      <c r="AQ35" s="3"/>
      <c r="AR35" s="3"/>
      <c r="AS35" s="3"/>
      <c r="AT35" s="3"/>
      <c r="AU35" s="7">
        <f t="shared" si="3"/>
        <v>0</v>
      </c>
      <c r="AV35" s="3" t="e">
        <f t="shared" si="17"/>
        <v>#DIV/0!</v>
      </c>
      <c r="AW35" s="3"/>
      <c r="AX35" s="3" t="e">
        <f t="shared" si="18"/>
        <v>#DIV/0!</v>
      </c>
      <c r="AY35" s="3"/>
      <c r="AZ35" s="3" t="e">
        <f t="shared" si="19"/>
        <v>#DIV/0!</v>
      </c>
      <c r="BA35" s="6" t="e">
        <f t="shared" si="22"/>
        <v>#DIV/0!</v>
      </c>
      <c r="BB35" s="36">
        <v>26</v>
      </c>
      <c r="BC35" s="3">
        <f t="shared" si="20"/>
        <v>0</v>
      </c>
      <c r="BD35" s="8" t="e">
        <f t="shared" si="21"/>
        <v>#DIV/0!</v>
      </c>
      <c r="BE35" s="3" t="e">
        <f>VLOOKUP(BD35,tran50!$A$2:$O$183,HLOOKUP($Y$5,tran50!$A$1:$O$2,2,FALSE),FALSE)</f>
        <v>#DIV/0!</v>
      </c>
      <c r="BF35" s="16"/>
      <c r="BN35" s="35"/>
    </row>
    <row r="36" spans="1:66">
      <c r="A36" s="3">
        <f>'1st'!A36</f>
        <v>0</v>
      </c>
      <c r="B36" s="3">
        <f>'1st'!B36</f>
        <v>0</v>
      </c>
      <c r="C36" s="3">
        <f>'1st'!C36</f>
        <v>0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>
        <f t="shared" si="1"/>
        <v>0</v>
      </c>
      <c r="O36" s="3">
        <f t="shared" si="4"/>
        <v>0</v>
      </c>
      <c r="P36" s="3">
        <f t="shared" si="5"/>
        <v>0</v>
      </c>
      <c r="Q36" s="3">
        <f t="shared" si="6"/>
        <v>0</v>
      </c>
      <c r="R36" s="3">
        <f t="shared" si="7"/>
        <v>0</v>
      </c>
      <c r="S36" s="3">
        <f t="shared" si="8"/>
        <v>0</v>
      </c>
      <c r="T36" s="3">
        <f t="shared" si="9"/>
        <v>0</v>
      </c>
      <c r="U36" s="3">
        <f t="shared" si="10"/>
        <v>0</v>
      </c>
      <c r="V36" s="3">
        <f t="shared" si="11"/>
        <v>0</v>
      </c>
      <c r="W36" s="3">
        <f t="shared" si="12"/>
        <v>0</v>
      </c>
      <c r="X36" s="3">
        <f t="shared" si="13"/>
        <v>0</v>
      </c>
      <c r="Y36" s="3">
        <f t="shared" si="14"/>
        <v>0</v>
      </c>
      <c r="Z36" s="3" t="e">
        <f t="shared" si="15"/>
        <v>#DIV/0!</v>
      </c>
      <c r="AA36" s="3"/>
      <c r="AB36" s="3"/>
      <c r="AC36" s="3"/>
      <c r="AD36" s="3"/>
      <c r="AE36" s="3"/>
      <c r="AF36" s="3"/>
      <c r="AG36" s="10">
        <f t="shared" si="2"/>
        <v>0</v>
      </c>
      <c r="AH36" s="3" t="e">
        <f t="shared" si="16"/>
        <v>#DIV/0!</v>
      </c>
      <c r="AI36" s="3"/>
      <c r="AJ36" s="7"/>
      <c r="AK36" s="3"/>
      <c r="AL36" s="3"/>
      <c r="AM36" s="3"/>
      <c r="AN36" s="3"/>
      <c r="AO36" s="7"/>
      <c r="AP36" s="3"/>
      <c r="AQ36" s="3"/>
      <c r="AR36" s="3"/>
      <c r="AS36" s="3"/>
      <c r="AT36" s="3"/>
      <c r="AU36" s="7">
        <f t="shared" si="3"/>
        <v>0</v>
      </c>
      <c r="AV36" s="3" t="e">
        <f t="shared" si="17"/>
        <v>#DIV/0!</v>
      </c>
      <c r="AW36" s="3"/>
      <c r="AX36" s="3" t="e">
        <f t="shared" si="18"/>
        <v>#DIV/0!</v>
      </c>
      <c r="AY36" s="3"/>
      <c r="AZ36" s="3" t="e">
        <f t="shared" si="19"/>
        <v>#DIV/0!</v>
      </c>
      <c r="BA36" s="6" t="e">
        <f t="shared" si="22"/>
        <v>#DIV/0!</v>
      </c>
      <c r="BB36" s="36">
        <v>25</v>
      </c>
      <c r="BC36" s="3">
        <f t="shared" si="20"/>
        <v>0</v>
      </c>
      <c r="BD36" s="8" t="e">
        <f t="shared" si="21"/>
        <v>#DIV/0!</v>
      </c>
      <c r="BE36" s="3" t="e">
        <f>VLOOKUP(BD36,tran50!$A$2:$O$183,HLOOKUP($Y$5,tran50!$A$1:$O$2,2,FALSE),FALSE)</f>
        <v>#DIV/0!</v>
      </c>
      <c r="BF36" s="16"/>
      <c r="BN36" s="35"/>
    </row>
    <row r="37" spans="1:66">
      <c r="A37" s="3">
        <f>'1st'!A37</f>
        <v>0</v>
      </c>
      <c r="B37" s="3">
        <f>'1st'!B37</f>
        <v>0</v>
      </c>
      <c r="C37" s="3">
        <f>'1st'!C37</f>
        <v>0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>
        <f t="shared" si="1"/>
        <v>0</v>
      </c>
      <c r="O37" s="3">
        <f t="shared" si="4"/>
        <v>0</v>
      </c>
      <c r="P37" s="3">
        <f t="shared" si="5"/>
        <v>0</v>
      </c>
      <c r="Q37" s="3">
        <f t="shared" si="6"/>
        <v>0</v>
      </c>
      <c r="R37" s="3">
        <f t="shared" si="7"/>
        <v>0</v>
      </c>
      <c r="S37" s="3">
        <f t="shared" si="8"/>
        <v>0</v>
      </c>
      <c r="T37" s="3">
        <f t="shared" si="9"/>
        <v>0</v>
      </c>
      <c r="U37" s="3">
        <f t="shared" si="10"/>
        <v>0</v>
      </c>
      <c r="V37" s="3">
        <f t="shared" si="11"/>
        <v>0</v>
      </c>
      <c r="W37" s="3">
        <f t="shared" si="12"/>
        <v>0</v>
      </c>
      <c r="X37" s="3">
        <f t="shared" si="13"/>
        <v>0</v>
      </c>
      <c r="Y37" s="3">
        <f t="shared" si="14"/>
        <v>0</v>
      </c>
      <c r="Z37" s="3" t="e">
        <f t="shared" si="15"/>
        <v>#DIV/0!</v>
      </c>
      <c r="AA37" s="3"/>
      <c r="AB37" s="3"/>
      <c r="AC37" s="3"/>
      <c r="AD37" s="3"/>
      <c r="AE37" s="3"/>
      <c r="AF37" s="3"/>
      <c r="AG37" s="10">
        <f t="shared" si="2"/>
        <v>0</v>
      </c>
      <c r="AH37" s="3" t="e">
        <f t="shared" si="16"/>
        <v>#DIV/0!</v>
      </c>
      <c r="AI37" s="3"/>
      <c r="AJ37" s="7"/>
      <c r="AK37" s="3"/>
      <c r="AL37" s="3"/>
      <c r="AM37" s="3"/>
      <c r="AN37" s="3"/>
      <c r="AO37" s="7"/>
      <c r="AP37" s="3"/>
      <c r="AQ37" s="3"/>
      <c r="AR37" s="3"/>
      <c r="AS37" s="3"/>
      <c r="AT37" s="3"/>
      <c r="AU37" s="7">
        <f t="shared" si="3"/>
        <v>0</v>
      </c>
      <c r="AV37" s="3" t="e">
        <f t="shared" si="17"/>
        <v>#DIV/0!</v>
      </c>
      <c r="AW37" s="3"/>
      <c r="AX37" s="3" t="e">
        <f t="shared" si="18"/>
        <v>#DIV/0!</v>
      </c>
      <c r="AY37" s="3"/>
      <c r="AZ37" s="3" t="e">
        <f t="shared" si="19"/>
        <v>#DIV/0!</v>
      </c>
      <c r="BA37" s="6" t="e">
        <f t="shared" si="22"/>
        <v>#DIV/0!</v>
      </c>
      <c r="BB37" s="36">
        <v>35</v>
      </c>
      <c r="BC37" s="3">
        <f t="shared" si="20"/>
        <v>0</v>
      </c>
      <c r="BD37" s="8" t="e">
        <f t="shared" si="21"/>
        <v>#DIV/0!</v>
      </c>
      <c r="BE37" s="3" t="e">
        <f>VLOOKUP(BD37,tran50!$A$2:$O$183,HLOOKUP($Y$5,tran50!$A$1:$O$2,2,FALSE),FALSE)</f>
        <v>#DIV/0!</v>
      </c>
      <c r="BF37" s="16"/>
    </row>
    <row r="38" spans="1:66">
      <c r="A38" s="3">
        <f>'1st'!A38</f>
        <v>0</v>
      </c>
      <c r="B38" s="3">
        <f>'1st'!B38</f>
        <v>0</v>
      </c>
      <c r="C38" s="3">
        <f>'1st'!C38</f>
        <v>0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>
        <f t="shared" si="1"/>
        <v>0</v>
      </c>
      <c r="O38" s="3">
        <f t="shared" si="4"/>
        <v>0</v>
      </c>
      <c r="P38" s="3">
        <f t="shared" si="5"/>
        <v>0</v>
      </c>
      <c r="Q38" s="3">
        <f t="shared" si="6"/>
        <v>0</v>
      </c>
      <c r="R38" s="3">
        <f t="shared" si="7"/>
        <v>0</v>
      </c>
      <c r="S38" s="3">
        <f t="shared" si="8"/>
        <v>0</v>
      </c>
      <c r="T38" s="3">
        <f t="shared" si="9"/>
        <v>0</v>
      </c>
      <c r="U38" s="3">
        <f t="shared" si="10"/>
        <v>0</v>
      </c>
      <c r="V38" s="3">
        <f t="shared" si="11"/>
        <v>0</v>
      </c>
      <c r="W38" s="3">
        <f t="shared" si="12"/>
        <v>0</v>
      </c>
      <c r="X38" s="3">
        <f t="shared" si="13"/>
        <v>0</v>
      </c>
      <c r="Y38" s="3">
        <f t="shared" si="14"/>
        <v>0</v>
      </c>
      <c r="Z38" s="3" t="e">
        <f t="shared" si="15"/>
        <v>#DIV/0!</v>
      </c>
      <c r="AA38" s="3"/>
      <c r="AB38" s="3"/>
      <c r="AC38" s="3"/>
      <c r="AD38" s="3"/>
      <c r="AE38" s="3"/>
      <c r="AF38" s="3"/>
      <c r="AG38" s="10">
        <f t="shared" si="2"/>
        <v>0</v>
      </c>
      <c r="AH38" s="3" t="e">
        <f t="shared" si="16"/>
        <v>#DIV/0!</v>
      </c>
      <c r="AI38" s="3"/>
      <c r="AJ38" s="7"/>
      <c r="AK38" s="3"/>
      <c r="AL38" s="3"/>
      <c r="AM38" s="3"/>
      <c r="AN38" s="3"/>
      <c r="AO38" s="7"/>
      <c r="AP38" s="3"/>
      <c r="AQ38" s="3"/>
      <c r="AR38" s="3"/>
      <c r="AS38" s="3"/>
      <c r="AT38" s="3"/>
      <c r="AU38" s="7">
        <f t="shared" si="3"/>
        <v>0</v>
      </c>
      <c r="AV38" s="3" t="e">
        <f t="shared" si="17"/>
        <v>#DIV/0!</v>
      </c>
      <c r="AW38" s="3"/>
      <c r="AX38" s="3" t="e">
        <f t="shared" si="18"/>
        <v>#DIV/0!</v>
      </c>
      <c r="AY38" s="3"/>
      <c r="AZ38" s="3" t="e">
        <f t="shared" si="19"/>
        <v>#DIV/0!</v>
      </c>
      <c r="BA38" s="6" t="e">
        <f t="shared" si="22"/>
        <v>#DIV/0!</v>
      </c>
      <c r="BB38" s="36">
        <v>34</v>
      </c>
      <c r="BC38" s="3">
        <f t="shared" si="20"/>
        <v>0</v>
      </c>
      <c r="BD38" s="8" t="e">
        <f t="shared" si="21"/>
        <v>#DIV/0!</v>
      </c>
      <c r="BE38" s="3" t="e">
        <f>VLOOKUP(BD38,tran50!$A$2:$O$183,HLOOKUP($Y$5,tran50!$A$1:$O$2,2,FALSE),FALSE)</f>
        <v>#DIV/0!</v>
      </c>
      <c r="BF38" s="16"/>
    </row>
    <row r="39" spans="1:66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8"/>
      <c r="BC39" s="1"/>
      <c r="BD39" s="1"/>
      <c r="BE39" s="1"/>
      <c r="BF39" s="1"/>
    </row>
    <row r="40" spans="1:66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8"/>
      <c r="BC40" s="1"/>
      <c r="BD40" s="1"/>
      <c r="BE40" s="1"/>
      <c r="BF40" s="1"/>
    </row>
    <row r="41" spans="1:66">
      <c r="BB41" s="18"/>
    </row>
    <row r="42" spans="1:66">
      <c r="BB42" s="18"/>
    </row>
    <row r="43" spans="1:66">
      <c r="BB43" s="18"/>
    </row>
    <row r="44" spans="1:66">
      <c r="BB44" s="18"/>
    </row>
    <row r="45" spans="1:66">
      <c r="BB45" s="18"/>
    </row>
    <row r="46" spans="1:66">
      <c r="BB46" s="18"/>
    </row>
    <row r="47" spans="1:66">
      <c r="BB47" s="18"/>
    </row>
    <row r="48" spans="1:66">
      <c r="BB48" s="18"/>
    </row>
    <row r="49" spans="54:54">
      <c r="BB49" s="18"/>
    </row>
    <row r="50" spans="54:54">
      <c r="BB50" s="18"/>
    </row>
    <row r="51" spans="54:54">
      <c r="BB51" s="18"/>
    </row>
    <row r="52" spans="54:54">
      <c r="BB52" s="18"/>
    </row>
    <row r="53" spans="54:54">
      <c r="BB53" s="18"/>
    </row>
    <row r="54" spans="54:54">
      <c r="BB54" s="18"/>
    </row>
    <row r="55" spans="54:54">
      <c r="BB55" s="18"/>
    </row>
    <row r="56" spans="54:54">
      <c r="BB56" s="18"/>
    </row>
    <row r="57" spans="54:54">
      <c r="BB57" s="18"/>
    </row>
    <row r="58" spans="54:54">
      <c r="BB58" s="18"/>
    </row>
    <row r="59" spans="54:54">
      <c r="BB59" s="18"/>
    </row>
    <row r="60" spans="54:54">
      <c r="BB60" s="18"/>
    </row>
    <row r="61" spans="54:54">
      <c r="BB61" s="18"/>
    </row>
    <row r="62" spans="54:54">
      <c r="BB62" s="18"/>
    </row>
    <row r="63" spans="54:54">
      <c r="BB63" s="18"/>
    </row>
    <row r="64" spans="54:54">
      <c r="BB64" s="18"/>
    </row>
    <row r="65" spans="54:54">
      <c r="BB65" s="18"/>
    </row>
    <row r="66" spans="54:54">
      <c r="BB66" s="18"/>
    </row>
    <row r="67" spans="54:54">
      <c r="BB67" s="18"/>
    </row>
    <row r="68" spans="54:54">
      <c r="BB68" s="18"/>
    </row>
    <row r="69" spans="54:54">
      <c r="BB69" s="18"/>
    </row>
    <row r="70" spans="54:54">
      <c r="BB70" s="18"/>
    </row>
    <row r="71" spans="54:54">
      <c r="BB71" s="18"/>
    </row>
  </sheetData>
  <mergeCells count="14">
    <mergeCell ref="A1:B1"/>
    <mergeCell ref="A2:B2"/>
    <mergeCell ref="D1:BD1"/>
    <mergeCell ref="D2:BA2"/>
    <mergeCell ref="D3:Z3"/>
    <mergeCell ref="AA3:AH3"/>
    <mergeCell ref="AI3:AV3"/>
    <mergeCell ref="AW3:AX3"/>
    <mergeCell ref="AY3:AZ3"/>
    <mergeCell ref="B4:C4"/>
    <mergeCell ref="B5:C5"/>
    <mergeCell ref="B19:C19"/>
    <mergeCell ref="BB3:BC3"/>
    <mergeCell ref="BG3:BM3"/>
  </mergeCells>
  <conditionalFormatting sqref="BA6:BA18 BA20:BA38 BD6:BD18 BD20:BD38">
    <cfRule type="cellIs" dxfId="11" priority="6" operator="lessThan">
      <formula>75</formula>
    </cfRule>
    <cfRule type="cellIs" dxfId="10" priority="7" operator="greaterThan">
      <formula>89</formula>
    </cfRule>
  </conditionalFormatting>
  <conditionalFormatting sqref="BD20:BD38">
    <cfRule type="cellIs" dxfId="9" priority="3" operator="lessThan">
      <formula>75</formula>
    </cfRule>
    <cfRule type="cellIs" dxfId="8" priority="4" operator="lessThan">
      <formula>75</formula>
    </cfRule>
    <cfRule type="cellIs" dxfId="7" priority="5" operator="greaterThan">
      <formula>89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O72"/>
  <sheetViews>
    <sheetView tabSelected="1" topLeftCell="AE1" workbookViewId="0">
      <selection activeCell="BC5" sqref="BC5"/>
    </sheetView>
  </sheetViews>
  <sheetFormatPr defaultRowHeight="15"/>
  <cols>
    <col min="1" max="1" width="4.42578125" style="42" customWidth="1"/>
    <col min="2" max="2" width="13.28515625" style="42" customWidth="1"/>
    <col min="3" max="3" width="22.7109375" style="42" customWidth="1"/>
    <col min="4" max="4" width="4" style="42" bestFit="1" customWidth="1"/>
    <col min="5" max="7" width="3.42578125" style="42" bestFit="1" customWidth="1"/>
    <col min="8" max="8" width="4" style="42" bestFit="1" customWidth="1"/>
    <col min="9" max="12" width="3.42578125" style="42" bestFit="1" customWidth="1"/>
    <col min="13" max="13" width="4.42578125" style="42" bestFit="1" customWidth="1"/>
    <col min="14" max="14" width="9.140625" style="42"/>
    <col min="15" max="24" width="4.140625" style="42" customWidth="1"/>
    <col min="25" max="25" width="8.42578125" style="42" customWidth="1"/>
    <col min="26" max="26" width="7.140625" style="42" customWidth="1"/>
    <col min="27" max="32" width="3.28515625" style="42" bestFit="1" customWidth="1"/>
    <col min="33" max="33" width="4.42578125" style="42" bestFit="1" customWidth="1"/>
    <col min="34" max="34" width="7" style="42" bestFit="1" customWidth="1"/>
    <col min="35" max="51" width="5.28515625" style="42" customWidth="1"/>
    <col min="52" max="52" width="6.140625" style="42" customWidth="1"/>
    <col min="53" max="53" width="14.5703125" style="42" customWidth="1"/>
    <col min="54" max="55" width="5.28515625" style="42" customWidth="1"/>
    <col min="56" max="59" width="6.42578125" style="42" customWidth="1"/>
    <col min="60" max="60" width="9.140625" style="42"/>
    <col min="61" max="61" width="10.28515625" style="42" customWidth="1"/>
    <col min="62" max="16384" width="9.140625" style="42"/>
  </cols>
  <sheetData>
    <row r="1" spans="1:67">
      <c r="A1" s="62" t="s">
        <v>0</v>
      </c>
      <c r="B1" s="63"/>
      <c r="C1" s="3">
        <f>'1st'!C1</f>
        <v>0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19"/>
      <c r="BF1" s="19"/>
      <c r="BG1" s="2"/>
    </row>
    <row r="2" spans="1:67">
      <c r="A2" s="62" t="s">
        <v>1</v>
      </c>
      <c r="B2" s="63"/>
      <c r="C2" s="3">
        <f>'1st'!C2</f>
        <v>0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19"/>
      <c r="BC2" s="3"/>
      <c r="BD2" s="3"/>
      <c r="BE2" s="3"/>
      <c r="BF2" s="3"/>
      <c r="BG2" s="2"/>
    </row>
    <row r="3" spans="1:67">
      <c r="A3" s="3"/>
      <c r="B3" s="3"/>
      <c r="C3" s="3"/>
      <c r="D3" s="61" t="s">
        <v>2</v>
      </c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 t="s">
        <v>3</v>
      </c>
      <c r="AB3" s="61"/>
      <c r="AC3" s="61"/>
      <c r="AD3" s="61"/>
      <c r="AE3" s="61"/>
      <c r="AF3" s="61"/>
      <c r="AG3" s="61"/>
      <c r="AH3" s="61"/>
      <c r="AI3" s="61" t="s">
        <v>4</v>
      </c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4" t="s">
        <v>5</v>
      </c>
      <c r="AX3" s="64"/>
      <c r="AY3" s="61" t="s">
        <v>6</v>
      </c>
      <c r="AZ3" s="61"/>
      <c r="BA3" s="54" t="s">
        <v>53</v>
      </c>
      <c r="BB3" s="61" t="s">
        <v>7</v>
      </c>
      <c r="BC3" s="61"/>
      <c r="BD3" s="3" t="s">
        <v>73</v>
      </c>
      <c r="BE3" s="3" t="s">
        <v>59</v>
      </c>
      <c r="BF3" s="3" t="s">
        <v>65</v>
      </c>
      <c r="BG3" s="2"/>
      <c r="BH3" s="58" t="s">
        <v>54</v>
      </c>
      <c r="BI3" s="59"/>
      <c r="BJ3" s="59"/>
      <c r="BK3" s="59"/>
      <c r="BL3" s="59"/>
      <c r="BM3" s="59"/>
      <c r="BN3" s="60"/>
    </row>
    <row r="4" spans="1:67">
      <c r="A4" s="3"/>
      <c r="B4" s="61" t="s">
        <v>8</v>
      </c>
      <c r="C4" s="61"/>
      <c r="D4" s="19" t="s">
        <v>9</v>
      </c>
      <c r="E4" s="19" t="s">
        <v>10</v>
      </c>
      <c r="F4" s="19" t="s">
        <v>11</v>
      </c>
      <c r="G4" s="19" t="s">
        <v>12</v>
      </c>
      <c r="H4" s="19" t="s">
        <v>13</v>
      </c>
      <c r="I4" s="19" t="s">
        <v>14</v>
      </c>
      <c r="J4" s="19" t="s">
        <v>15</v>
      </c>
      <c r="K4" s="19" t="s">
        <v>16</v>
      </c>
      <c r="L4" s="19" t="s">
        <v>17</v>
      </c>
      <c r="M4" s="19" t="s">
        <v>18</v>
      </c>
      <c r="N4" s="20" t="s">
        <v>19</v>
      </c>
      <c r="O4" s="19" t="s">
        <v>20</v>
      </c>
      <c r="P4" s="19" t="s">
        <v>21</v>
      </c>
      <c r="Q4" s="19" t="s">
        <v>22</v>
      </c>
      <c r="R4" s="19" t="s">
        <v>23</v>
      </c>
      <c r="S4" s="19" t="s">
        <v>24</v>
      </c>
      <c r="T4" s="19" t="s">
        <v>25</v>
      </c>
      <c r="U4" s="19" t="s">
        <v>26</v>
      </c>
      <c r="V4" s="19" t="s">
        <v>27</v>
      </c>
      <c r="W4" s="19" t="s">
        <v>28</v>
      </c>
      <c r="X4" s="19" t="s">
        <v>29</v>
      </c>
      <c r="Y4" s="20" t="s">
        <v>30</v>
      </c>
      <c r="Z4" s="20" t="s">
        <v>31</v>
      </c>
      <c r="AA4" s="19" t="s">
        <v>32</v>
      </c>
      <c r="AB4" s="19" t="s">
        <v>33</v>
      </c>
      <c r="AC4" s="19" t="s">
        <v>34</v>
      </c>
      <c r="AD4" s="19" t="s">
        <v>20</v>
      </c>
      <c r="AE4" s="19" t="s">
        <v>21</v>
      </c>
      <c r="AF4" s="19" t="s">
        <v>22</v>
      </c>
      <c r="AG4" s="19" t="s">
        <v>35</v>
      </c>
      <c r="AH4" s="19" t="s">
        <v>31</v>
      </c>
      <c r="AI4" s="11" t="s">
        <v>44</v>
      </c>
      <c r="AJ4" s="11" t="s">
        <v>36</v>
      </c>
      <c r="AK4" s="11" t="s">
        <v>37</v>
      </c>
      <c r="AL4" s="11" t="s">
        <v>38</v>
      </c>
      <c r="AM4" s="11" t="s">
        <v>45</v>
      </c>
      <c r="AN4" s="11" t="s">
        <v>46</v>
      </c>
      <c r="AO4" s="11" t="s">
        <v>47</v>
      </c>
      <c r="AP4" s="11" t="s">
        <v>48</v>
      </c>
      <c r="AQ4" s="11" t="s">
        <v>49</v>
      </c>
      <c r="AR4" s="11" t="s">
        <v>50</v>
      </c>
      <c r="AS4" s="11" t="s">
        <v>51</v>
      </c>
      <c r="AT4" s="11" t="s">
        <v>52</v>
      </c>
      <c r="AU4" s="11" t="s">
        <v>35</v>
      </c>
      <c r="AV4" s="20" t="s">
        <v>31</v>
      </c>
      <c r="AW4" s="20" t="s">
        <v>39</v>
      </c>
      <c r="AX4" s="20" t="s">
        <v>31</v>
      </c>
      <c r="AY4" s="20" t="s">
        <v>39</v>
      </c>
      <c r="AZ4" s="20" t="s">
        <v>31</v>
      </c>
      <c r="BA4" s="4"/>
      <c r="BB4" s="20" t="s">
        <v>40</v>
      </c>
      <c r="BC4" s="20" t="s">
        <v>31</v>
      </c>
      <c r="BD4" s="3"/>
      <c r="BE4" s="3"/>
      <c r="BF4" s="3"/>
      <c r="BG4" s="2"/>
      <c r="BH4" s="36" t="s">
        <v>64</v>
      </c>
      <c r="BI4" s="29" t="s">
        <v>55</v>
      </c>
      <c r="BJ4" s="36" t="s">
        <v>56</v>
      </c>
      <c r="BK4" s="37" t="s">
        <v>57</v>
      </c>
      <c r="BL4" s="37" t="s">
        <v>58</v>
      </c>
      <c r="BM4" s="37" t="s">
        <v>7</v>
      </c>
      <c r="BN4" s="37" t="s">
        <v>59</v>
      </c>
      <c r="BO4" s="35"/>
    </row>
    <row r="5" spans="1:67">
      <c r="A5" s="3"/>
      <c r="B5" s="61" t="s">
        <v>41</v>
      </c>
      <c r="C5" s="61"/>
      <c r="D5" s="19"/>
      <c r="E5" s="19"/>
      <c r="F5" s="19"/>
      <c r="G5" s="19"/>
      <c r="H5" s="19"/>
      <c r="I5" s="3"/>
      <c r="J5" s="3"/>
      <c r="K5" s="3"/>
      <c r="L5" s="3"/>
      <c r="M5" s="3"/>
      <c r="N5" s="3">
        <f>SUM(D5:M5)</f>
        <v>0</v>
      </c>
      <c r="O5" s="3"/>
      <c r="P5" s="3"/>
      <c r="Q5" s="3"/>
      <c r="R5" s="3"/>
      <c r="S5" s="3"/>
      <c r="T5" s="3"/>
      <c r="U5" s="3"/>
      <c r="V5" s="3"/>
      <c r="W5" s="3"/>
      <c r="X5" s="3"/>
      <c r="Y5" s="3">
        <f>N5</f>
        <v>0</v>
      </c>
      <c r="Z5" s="12">
        <v>0</v>
      </c>
      <c r="AA5" s="10"/>
      <c r="AB5" s="3"/>
      <c r="AC5" s="3"/>
      <c r="AD5" s="3"/>
      <c r="AE5" s="3"/>
      <c r="AF5" s="3"/>
      <c r="AG5" s="10">
        <f>SUM(AA5:AF5)</f>
        <v>0</v>
      </c>
      <c r="AH5" s="5">
        <v>0</v>
      </c>
      <c r="AI5" s="7"/>
      <c r="AJ5" s="7"/>
      <c r="AK5" s="7"/>
      <c r="AL5" s="7"/>
      <c r="AM5" s="7"/>
      <c r="AN5" s="7"/>
      <c r="AO5" s="7"/>
      <c r="AP5" s="7"/>
      <c r="AQ5" s="7"/>
      <c r="AR5" s="7"/>
      <c r="AS5" s="3"/>
      <c r="AT5" s="3"/>
      <c r="AU5" s="7">
        <f>SUM(AI5:AT5)</f>
        <v>0</v>
      </c>
      <c r="AV5" s="4">
        <v>0</v>
      </c>
      <c r="AW5" s="3"/>
      <c r="AX5" s="4">
        <v>0</v>
      </c>
      <c r="AY5" s="3">
        <v>0</v>
      </c>
      <c r="AZ5" s="4">
        <v>0</v>
      </c>
      <c r="BA5" s="4">
        <f t="shared" ref="BA5:BA18" si="0">SUM(AZ5,AX5,AV5,AH5,Z5)</f>
        <v>0</v>
      </c>
      <c r="BB5" s="9">
        <v>50</v>
      </c>
      <c r="BC5" s="4">
        <v>0</v>
      </c>
      <c r="BD5" s="4">
        <f>SUM(BA5,BC5)</f>
        <v>0</v>
      </c>
      <c r="BE5" s="4">
        <v>1</v>
      </c>
      <c r="BF5" s="4"/>
      <c r="BG5" s="15"/>
      <c r="BH5" s="38" t="s">
        <v>60</v>
      </c>
      <c r="BI5" s="36">
        <f>COUNTIF($Z$6:$Z$38,"&lt;75%")</f>
        <v>0</v>
      </c>
      <c r="BJ5" s="36">
        <f>COUNTIF($AH$6:$AH$38,"&lt;75%")</f>
        <v>0</v>
      </c>
      <c r="BK5" s="36">
        <f>COUNTIF($AV$6:$AV$38,"&lt;75%")</f>
        <v>0</v>
      </c>
      <c r="BL5" s="36">
        <f>COUNTIF($BA$6:$BA$38,"&lt;75")</f>
        <v>0</v>
      </c>
      <c r="BM5" s="36">
        <f>COUNTIF($BC$6:$BC$38,"&lt;75%")</f>
        <v>32</v>
      </c>
      <c r="BN5" s="36">
        <f>COUNTIF($BE$6:$BE$38,"&lt;75")</f>
        <v>0</v>
      </c>
      <c r="BO5" s="35"/>
    </row>
    <row r="6" spans="1:67">
      <c r="A6" s="3">
        <f>'1st'!A6</f>
        <v>1</v>
      </c>
      <c r="B6" s="3">
        <f>'1st'!B6</f>
        <v>0</v>
      </c>
      <c r="C6" s="3">
        <f>'1st'!C6</f>
        <v>0</v>
      </c>
      <c r="D6" s="10"/>
      <c r="E6" s="3"/>
      <c r="F6" s="3"/>
      <c r="G6" s="3"/>
      <c r="H6" s="3"/>
      <c r="I6" s="3"/>
      <c r="J6" s="3"/>
      <c r="K6" s="3"/>
      <c r="L6" s="3"/>
      <c r="M6" s="3"/>
      <c r="N6" s="3">
        <f t="shared" ref="N6:N38" si="1">SUM(D6:M6)</f>
        <v>0</v>
      </c>
      <c r="O6" s="3">
        <f>IF(OR(D6="a", D6 = "A"),$D$5*(N6/$N$5),0)</f>
        <v>0</v>
      </c>
      <c r="P6" s="3">
        <f>IF(OR(E6="a", E6 = "A"),$E$5*(N6/$N$5),0)</f>
        <v>0</v>
      </c>
      <c r="Q6" s="3">
        <f>IF(OR(F6="a", F6 = "A"),$F$5*(N6/$N$5),0)</f>
        <v>0</v>
      </c>
      <c r="R6" s="3">
        <f>IF(OR(G6="a", G6 = "A"),$G$5*(N6/$N$5),0)</f>
        <v>0</v>
      </c>
      <c r="S6" s="3">
        <f>IF(OR(H6="a", H6 = "A"),$H$5*(N6/$N$5),0)</f>
        <v>0</v>
      </c>
      <c r="T6" s="3">
        <f>IF(OR(I6="a", I6 = "A"),$I$5*(N6/$N$5),0)</f>
        <v>0</v>
      </c>
      <c r="U6" s="3">
        <f>IF(OR(J6="a", J6 = "A"),$J$5*(N6/$N$5),0)</f>
        <v>0</v>
      </c>
      <c r="V6" s="3">
        <f>IF(OR(K6="a", K6 = "A"),$K$5*(N6/$N$5),0)</f>
        <v>0</v>
      </c>
      <c r="W6" s="3">
        <f>IF(OR(L6="a", L6 = "A"),$L$5*(N6/$N$5),0)</f>
        <v>0</v>
      </c>
      <c r="X6" s="3">
        <f>IF(OR(M6="a", M6 = "A"),$M$5*(N6/$N$5),0)</f>
        <v>0</v>
      </c>
      <c r="Y6" s="3">
        <f>ROUND(SUM(N6:X6),0)</f>
        <v>0</v>
      </c>
      <c r="Z6" s="3" t="e">
        <f>$Z$5*(Y6/$Y$5)</f>
        <v>#DIV/0!</v>
      </c>
      <c r="AA6" s="3"/>
      <c r="AB6" s="3"/>
      <c r="AC6" s="3"/>
      <c r="AD6" s="3"/>
      <c r="AE6" s="3"/>
      <c r="AF6" s="3"/>
      <c r="AG6" s="10">
        <f t="shared" ref="AG6:AG38" si="2">SUM(AA6:AF6)</f>
        <v>0</v>
      </c>
      <c r="AH6" s="3" t="e">
        <f>$AH$5 * (AG6/$AG$5)</f>
        <v>#DIV/0!</v>
      </c>
      <c r="AI6" s="3"/>
      <c r="AJ6" s="7"/>
      <c r="AK6" s="3"/>
      <c r="AL6" s="3"/>
      <c r="AM6" s="3"/>
      <c r="AN6" s="3"/>
      <c r="AO6" s="7"/>
      <c r="AP6" s="3"/>
      <c r="AQ6" s="3"/>
      <c r="AR6" s="3"/>
      <c r="AS6" s="3"/>
      <c r="AT6" s="3"/>
      <c r="AU6" s="7">
        <f t="shared" ref="AU6:AU38" si="3">SUM(AI6:AT6)</f>
        <v>0</v>
      </c>
      <c r="AV6" s="3" t="e">
        <f>$AV$5 * (AU6/$AU$5)</f>
        <v>#DIV/0!</v>
      </c>
      <c r="AW6" s="3"/>
      <c r="AX6" s="3" t="e">
        <f>$AX$5 * (AW6/$AW$5)</f>
        <v>#DIV/0!</v>
      </c>
      <c r="AY6" s="3"/>
      <c r="AZ6" s="3" t="e">
        <f>$AZ$5 * (AY6/$AY$5)</f>
        <v>#DIV/0!</v>
      </c>
      <c r="BA6" s="6" t="e">
        <f t="shared" si="0"/>
        <v>#DIV/0!</v>
      </c>
      <c r="BB6" s="36">
        <v>0</v>
      </c>
      <c r="BC6" s="3">
        <f>$BC$5 *(BB6/$BB$5)</f>
        <v>0</v>
      </c>
      <c r="BD6" s="8" t="e">
        <f>ROUND(SUM(BA6,BC6),0)</f>
        <v>#DIV/0!</v>
      </c>
      <c r="BE6" s="3" t="e">
        <f>VLOOKUP(BD6,tran50!$A$2:$O$183,HLOOKUP($Y$5,tran50!$A$1:$O$2,2,FALSE),FALSE)</f>
        <v>#DIV/0!</v>
      </c>
      <c r="BF6" s="3" t="e">
        <f>ROUND(AVERAGE('1st'!BE6,'2nd'!BE6,'3rd'!BE6,'4th'!BE6),2)</f>
        <v>#DIV/0!</v>
      </c>
      <c r="BG6" s="16"/>
      <c r="BH6" s="39" t="s">
        <v>61</v>
      </c>
      <c r="BI6" s="36">
        <f>COUNTIFS($Z$6:$Z$38,"&lt;80%",$Z$6:$Z$38,"&gt;74%")</f>
        <v>0</v>
      </c>
      <c r="BJ6" s="36">
        <f>COUNTIFS($AH$6:$AH$38,"&lt;80%",$AH$6:$AH$38,"&gt;74%")</f>
        <v>0</v>
      </c>
      <c r="BK6" s="36">
        <f>COUNTIFS($AV$6:$AV$38,"&lt;80%",$AV$6:$AV$38,"&gt;74%")</f>
        <v>0</v>
      </c>
      <c r="BL6" s="36">
        <f>COUNTIFS($BA$6:$BA$38,"&lt;80",$BA$6:$BA$38,"&gt;74")</f>
        <v>0</v>
      </c>
      <c r="BM6" s="36">
        <f>COUNTIFS($BC$6:$BC$38,"&lt;80%",$BC$6:$BC$38,"&gt;74%")</f>
        <v>0</v>
      </c>
      <c r="BN6" s="36">
        <f>COUNTIFS($BE$6:$BE$38,"&lt;80",$BE$6:$BE$38,"&gt;74")</f>
        <v>0</v>
      </c>
      <c r="BO6" s="35"/>
    </row>
    <row r="7" spans="1:67">
      <c r="A7" s="3">
        <f>'1st'!A7</f>
        <v>2</v>
      </c>
      <c r="B7" s="3">
        <f>'1st'!B7</f>
        <v>0</v>
      </c>
      <c r="C7" s="3">
        <f>'1st'!C7</f>
        <v>0</v>
      </c>
      <c r="D7" s="3"/>
      <c r="E7" s="3"/>
      <c r="F7" s="10"/>
      <c r="G7" s="3"/>
      <c r="H7" s="3"/>
      <c r="I7" s="3"/>
      <c r="J7" s="3"/>
      <c r="K7" s="3"/>
      <c r="L7" s="3"/>
      <c r="M7" s="3"/>
      <c r="N7" s="3">
        <f t="shared" si="1"/>
        <v>0</v>
      </c>
      <c r="O7" s="3">
        <f t="shared" ref="O7:O38" si="4">IF(OR(D7="a", D7 = "A"),$D$5*(N7/$N$5),0)</f>
        <v>0</v>
      </c>
      <c r="P7" s="3">
        <f t="shared" ref="P7:P38" si="5">IF(OR(E7="a", E7 = "A"),$E$5*(N7/$N$5),0)</f>
        <v>0</v>
      </c>
      <c r="Q7" s="3">
        <f t="shared" ref="Q7:Q38" si="6">IF(OR(F7="a", F7 = "A"),$F$5*(N7/$N$5),0)</f>
        <v>0</v>
      </c>
      <c r="R7" s="3">
        <f t="shared" ref="R7:R38" si="7">IF(OR(G7="a", G7 = "A"),$G$5*(N7/$N$5),0)</f>
        <v>0</v>
      </c>
      <c r="S7" s="3">
        <f t="shared" ref="S7:S38" si="8">IF(OR(H7="a", H7 = "A"),$H$5*(N7/$N$5),0)</f>
        <v>0</v>
      </c>
      <c r="T7" s="3">
        <f t="shared" ref="T7:T38" si="9">IF(OR(I7="a", I7 = "A"),$I$5*(N7/$N$5),0)</f>
        <v>0</v>
      </c>
      <c r="U7" s="3">
        <f t="shared" ref="U7:U38" si="10">IF(OR(J7="a", J7 = "A"),$J$5*(N7/$N$5),0)</f>
        <v>0</v>
      </c>
      <c r="V7" s="3">
        <f t="shared" ref="V7:V38" si="11">IF(OR(K7="a", K7 = "A"),$K$5*(N7/$N$5),0)</f>
        <v>0</v>
      </c>
      <c r="W7" s="3">
        <f t="shared" ref="W7:W38" si="12">IF(OR(L7="a", L7 = "A"),$L$5*(N7/$N$5),0)</f>
        <v>0</v>
      </c>
      <c r="X7" s="3">
        <f t="shared" ref="X7:X38" si="13">IF(OR(M7="a", M7 = "A"),$M$5*(N7/$N$5),0)</f>
        <v>0</v>
      </c>
      <c r="Y7" s="3">
        <f t="shared" ref="Y7:Y38" si="14">ROUND(SUM(N7:X7),0)</f>
        <v>0</v>
      </c>
      <c r="Z7" s="3" t="e">
        <f t="shared" ref="Z7:Z38" si="15">$Z$5*(Y7/$Y$5)</f>
        <v>#DIV/0!</v>
      </c>
      <c r="AA7" s="3"/>
      <c r="AB7" s="3"/>
      <c r="AC7" s="3"/>
      <c r="AD7" s="3"/>
      <c r="AE7" s="3"/>
      <c r="AF7" s="3"/>
      <c r="AG7" s="10">
        <f t="shared" si="2"/>
        <v>0</v>
      </c>
      <c r="AH7" s="3" t="e">
        <f t="shared" ref="AH7:AH38" si="16">$AH$5 * (AG7/$AG$5)</f>
        <v>#DIV/0!</v>
      </c>
      <c r="AI7" s="3"/>
      <c r="AJ7" s="7"/>
      <c r="AK7" s="3"/>
      <c r="AL7" s="3"/>
      <c r="AM7" s="3"/>
      <c r="AN7" s="3"/>
      <c r="AO7" s="7"/>
      <c r="AP7" s="3"/>
      <c r="AQ7" s="3"/>
      <c r="AR7" s="3"/>
      <c r="AS7" s="3"/>
      <c r="AT7" s="3"/>
      <c r="AU7" s="7">
        <f t="shared" si="3"/>
        <v>0</v>
      </c>
      <c r="AV7" s="3" t="e">
        <f t="shared" ref="AV7:AV38" si="17">$AV$5 * (AU7/$AU$5)</f>
        <v>#DIV/0!</v>
      </c>
      <c r="AW7" s="3"/>
      <c r="AX7" s="3" t="e">
        <f t="shared" ref="AX7:AX38" si="18">$AX$5 * (AW7/$AW$5)</f>
        <v>#DIV/0!</v>
      </c>
      <c r="AY7" s="3"/>
      <c r="AZ7" s="3" t="e">
        <f t="shared" ref="AZ7:AZ38" si="19">$AZ$5 * (AY7/$AY$5)</f>
        <v>#DIV/0!</v>
      </c>
      <c r="BA7" s="6" t="e">
        <f t="shared" si="0"/>
        <v>#DIV/0!</v>
      </c>
      <c r="BB7" s="36">
        <v>6</v>
      </c>
      <c r="BC7" s="3">
        <f t="shared" ref="BC7:BC38" si="20">$BC$5 *(BB7/$BB$5)</f>
        <v>0</v>
      </c>
      <c r="BD7" s="8" t="e">
        <f t="shared" ref="BD7:BD38" si="21">ROUND(SUM(BA7,BC7),0)</f>
        <v>#DIV/0!</v>
      </c>
      <c r="BE7" s="3" t="e">
        <f>VLOOKUP(BD7,tran50!$A$2:$O$183,HLOOKUP($Y$5,tran50!$A$1:$O$2,2,FALSE),FALSE)</f>
        <v>#DIV/0!</v>
      </c>
      <c r="BF7" s="3" t="e">
        <f>ROUND(AVERAGE('1st'!BE7,'2nd'!BE7,'3rd'!BE7,'4th'!BE7),2)</f>
        <v>#DIV/0!</v>
      </c>
      <c r="BG7" s="16"/>
      <c r="BH7" s="40" t="s">
        <v>62</v>
      </c>
      <c r="BI7" s="36">
        <f>COUNTIFS($Z$6:$Z$38,"&lt;90%",$Z$6:$Z$38,"&gt;79%")</f>
        <v>0</v>
      </c>
      <c r="BJ7" s="36">
        <f>COUNTIFS($AH$6:$AH$38,"&lt;90%",$AH$6:$AH$38,"&gt;79%")</f>
        <v>0</v>
      </c>
      <c r="BK7" s="36">
        <f>COUNTIFS($AV$6:$AV$38,"&lt;90%",$AV$6:$AV$38,"&gt;79%")</f>
        <v>0</v>
      </c>
      <c r="BL7" s="36">
        <f>COUNTIFS($BA$6:$BA$38,"&lt;90",$BA$6:$BA$38,"&gt;79")</f>
        <v>0</v>
      </c>
      <c r="BM7" s="36">
        <f>COUNTIFS($BC$6:$BC$38,"&lt;90%",$BC$6:$BC$38,"&gt;79%")</f>
        <v>0</v>
      </c>
      <c r="BN7" s="36">
        <f>COUNTIFS($BE$6:$BE$38,"&lt;90",$BE$6:$BE$38,"&gt;79")</f>
        <v>0</v>
      </c>
      <c r="BO7" s="35"/>
    </row>
    <row r="8" spans="1:67">
      <c r="A8" s="3">
        <f>'1st'!A8</f>
        <v>3</v>
      </c>
      <c r="B8" s="3">
        <f>'1st'!B8</f>
        <v>0</v>
      </c>
      <c r="C8" s="3">
        <f>'1st'!C8</f>
        <v>0</v>
      </c>
      <c r="D8" s="3"/>
      <c r="E8" s="3"/>
      <c r="F8" s="3"/>
      <c r="G8" s="10"/>
      <c r="H8" s="3"/>
      <c r="I8" s="3"/>
      <c r="J8" s="3"/>
      <c r="K8" s="3"/>
      <c r="L8" s="3"/>
      <c r="M8" s="3"/>
      <c r="N8" s="3">
        <f t="shared" si="1"/>
        <v>0</v>
      </c>
      <c r="O8" s="3">
        <f t="shared" si="4"/>
        <v>0</v>
      </c>
      <c r="P8" s="3">
        <f t="shared" si="5"/>
        <v>0</v>
      </c>
      <c r="Q8" s="3">
        <f t="shared" si="6"/>
        <v>0</v>
      </c>
      <c r="R8" s="3">
        <f t="shared" si="7"/>
        <v>0</v>
      </c>
      <c r="S8" s="3">
        <f t="shared" si="8"/>
        <v>0</v>
      </c>
      <c r="T8" s="3">
        <f t="shared" si="9"/>
        <v>0</v>
      </c>
      <c r="U8" s="3">
        <f t="shared" si="10"/>
        <v>0</v>
      </c>
      <c r="V8" s="3">
        <f t="shared" si="11"/>
        <v>0</v>
      </c>
      <c r="W8" s="3">
        <f t="shared" si="12"/>
        <v>0</v>
      </c>
      <c r="X8" s="3">
        <f t="shared" si="13"/>
        <v>0</v>
      </c>
      <c r="Y8" s="3">
        <f t="shared" si="14"/>
        <v>0</v>
      </c>
      <c r="Z8" s="3" t="e">
        <f t="shared" si="15"/>
        <v>#DIV/0!</v>
      </c>
      <c r="AA8" s="3"/>
      <c r="AB8" s="3"/>
      <c r="AC8" s="3"/>
      <c r="AD8" s="3"/>
      <c r="AE8" s="3"/>
      <c r="AF8" s="3"/>
      <c r="AG8" s="10">
        <f t="shared" si="2"/>
        <v>0</v>
      </c>
      <c r="AH8" s="3" t="e">
        <f t="shared" si="16"/>
        <v>#DIV/0!</v>
      </c>
      <c r="AI8" s="3"/>
      <c r="AJ8" s="7"/>
      <c r="AK8" s="3"/>
      <c r="AL8" s="3"/>
      <c r="AM8" s="3"/>
      <c r="AN8" s="3"/>
      <c r="AO8" s="7"/>
      <c r="AP8" s="3"/>
      <c r="AQ8" s="3"/>
      <c r="AR8" s="3"/>
      <c r="AS8" s="3"/>
      <c r="AT8" s="3"/>
      <c r="AU8" s="7">
        <f t="shared" si="3"/>
        <v>0</v>
      </c>
      <c r="AV8" s="3" t="e">
        <f t="shared" si="17"/>
        <v>#DIV/0!</v>
      </c>
      <c r="AW8" s="3"/>
      <c r="AX8" s="3" t="e">
        <f t="shared" si="18"/>
        <v>#DIV/0!</v>
      </c>
      <c r="AY8" s="3"/>
      <c r="AZ8" s="3" t="e">
        <f t="shared" si="19"/>
        <v>#DIV/0!</v>
      </c>
      <c r="BA8" s="6" t="e">
        <f t="shared" si="0"/>
        <v>#DIV/0!</v>
      </c>
      <c r="BB8" s="36">
        <v>38</v>
      </c>
      <c r="BC8" s="3">
        <f t="shared" si="20"/>
        <v>0</v>
      </c>
      <c r="BD8" s="8" t="e">
        <f t="shared" si="21"/>
        <v>#DIV/0!</v>
      </c>
      <c r="BE8" s="3" t="e">
        <f>VLOOKUP(BD8,tran50!$A$2:$O$183,HLOOKUP($Y$5,tran50!$A$1:$O$2,2,FALSE),FALSE)</f>
        <v>#DIV/0!</v>
      </c>
      <c r="BF8" s="3" t="e">
        <f>ROUND(AVERAGE('1st'!BE8,'2nd'!BE8,'3rd'!BE8,'4th'!BE8),2)</f>
        <v>#DIV/0!</v>
      </c>
      <c r="BG8" s="16"/>
      <c r="BH8" s="41" t="s">
        <v>63</v>
      </c>
      <c r="BI8" s="36">
        <f>COUNTIF($Z$6:$Z$38,"&gt;89")</f>
        <v>0</v>
      </c>
      <c r="BJ8" s="36">
        <f>COUNTIF($AH$6:$AH$38,"&gt;89")</f>
        <v>0</v>
      </c>
      <c r="BK8" s="36">
        <f>COUNTIF($AV$6:$AV$38,"&gt;89%")</f>
        <v>0</v>
      </c>
      <c r="BL8" s="36">
        <f>COUNTIF($BA$6:$BA$38,"&gt;89")</f>
        <v>0</v>
      </c>
      <c r="BM8" s="36">
        <f>COUNTIF($BC$6:$BC$38,"&gt;89%")</f>
        <v>0</v>
      </c>
      <c r="BN8" s="36">
        <f>COUNTIF($BE$6:$BE$38,"&gt;89")</f>
        <v>0</v>
      </c>
      <c r="BO8" s="35"/>
    </row>
    <row r="9" spans="1:67">
      <c r="A9" s="3">
        <f>'1st'!A9</f>
        <v>4</v>
      </c>
      <c r="B9" s="3">
        <f>'1st'!B9</f>
        <v>0</v>
      </c>
      <c r="C9" s="3">
        <f>'1st'!C9</f>
        <v>0</v>
      </c>
      <c r="D9" s="3"/>
      <c r="E9" s="3"/>
      <c r="F9" s="3"/>
      <c r="G9" s="3"/>
      <c r="H9" s="10"/>
      <c r="I9" s="3"/>
      <c r="J9" s="3"/>
      <c r="K9" s="3"/>
      <c r="L9" s="3"/>
      <c r="M9" s="3"/>
      <c r="N9" s="3">
        <f t="shared" si="1"/>
        <v>0</v>
      </c>
      <c r="O9" s="3">
        <f t="shared" si="4"/>
        <v>0</v>
      </c>
      <c r="P9" s="3">
        <f t="shared" si="5"/>
        <v>0</v>
      </c>
      <c r="Q9" s="3">
        <f t="shared" si="6"/>
        <v>0</v>
      </c>
      <c r="R9" s="3">
        <f t="shared" si="7"/>
        <v>0</v>
      </c>
      <c r="S9" s="3">
        <f t="shared" si="8"/>
        <v>0</v>
      </c>
      <c r="T9" s="3">
        <f t="shared" si="9"/>
        <v>0</v>
      </c>
      <c r="U9" s="3">
        <f t="shared" si="10"/>
        <v>0</v>
      </c>
      <c r="V9" s="3">
        <f t="shared" si="11"/>
        <v>0</v>
      </c>
      <c r="W9" s="3">
        <f t="shared" si="12"/>
        <v>0</v>
      </c>
      <c r="X9" s="3">
        <f t="shared" si="13"/>
        <v>0</v>
      </c>
      <c r="Y9" s="3">
        <f t="shared" si="14"/>
        <v>0</v>
      </c>
      <c r="Z9" s="3" t="e">
        <f t="shared" si="15"/>
        <v>#DIV/0!</v>
      </c>
      <c r="AA9" s="3"/>
      <c r="AB9" s="3"/>
      <c r="AC9" s="3"/>
      <c r="AD9" s="3"/>
      <c r="AE9" s="3"/>
      <c r="AF9" s="3"/>
      <c r="AG9" s="10">
        <f t="shared" si="2"/>
        <v>0</v>
      </c>
      <c r="AH9" s="3" t="e">
        <f t="shared" si="16"/>
        <v>#DIV/0!</v>
      </c>
      <c r="AI9" s="3"/>
      <c r="AJ9" s="7"/>
      <c r="AK9" s="3"/>
      <c r="AL9" s="3"/>
      <c r="AM9" s="3"/>
      <c r="AN9" s="3"/>
      <c r="AO9" s="7"/>
      <c r="AP9" s="3"/>
      <c r="AQ9" s="3"/>
      <c r="AR9" s="3"/>
      <c r="AS9" s="3"/>
      <c r="AT9" s="3"/>
      <c r="AU9" s="7">
        <f t="shared" si="3"/>
        <v>0</v>
      </c>
      <c r="AV9" s="3" t="e">
        <f t="shared" si="17"/>
        <v>#DIV/0!</v>
      </c>
      <c r="AW9" s="3"/>
      <c r="AX9" s="3" t="e">
        <f t="shared" si="18"/>
        <v>#DIV/0!</v>
      </c>
      <c r="AY9" s="3"/>
      <c r="AZ9" s="3" t="e">
        <f t="shared" si="19"/>
        <v>#DIV/0!</v>
      </c>
      <c r="BA9" s="6" t="e">
        <f t="shared" si="0"/>
        <v>#DIV/0!</v>
      </c>
      <c r="BB9" s="36">
        <v>50</v>
      </c>
      <c r="BC9" s="3">
        <f t="shared" si="20"/>
        <v>0</v>
      </c>
      <c r="BD9" s="8" t="e">
        <f t="shared" si="21"/>
        <v>#DIV/0!</v>
      </c>
      <c r="BE9" s="3" t="e">
        <f>VLOOKUP(BD9,tran50!$A$2:$O$183,HLOOKUP($Y$5,tran50!$A$1:$O$2,2,FALSE),FALSE)</f>
        <v>#DIV/0!</v>
      </c>
      <c r="BF9" s="3" t="e">
        <f>ROUND(AVERAGE('1st'!BE9,'2nd'!BE9,'3rd'!BE9,'4th'!BE9),2)</f>
        <v>#DIV/0!</v>
      </c>
      <c r="BG9" s="16"/>
      <c r="BO9" s="35"/>
    </row>
    <row r="10" spans="1:67">
      <c r="A10" s="3">
        <f>'1st'!A10</f>
        <v>5</v>
      </c>
      <c r="B10" s="3">
        <f>'1st'!B10</f>
        <v>0</v>
      </c>
      <c r="C10" s="3">
        <f>'1st'!C10</f>
        <v>0</v>
      </c>
      <c r="D10" s="3"/>
      <c r="E10" s="3"/>
      <c r="F10" s="3"/>
      <c r="G10" s="3"/>
      <c r="H10" s="3"/>
      <c r="I10" s="10"/>
      <c r="J10" s="3"/>
      <c r="K10" s="3"/>
      <c r="L10" s="3"/>
      <c r="M10" s="3"/>
      <c r="N10" s="3">
        <f t="shared" si="1"/>
        <v>0</v>
      </c>
      <c r="O10" s="3">
        <f t="shared" si="4"/>
        <v>0</v>
      </c>
      <c r="P10" s="3">
        <f t="shared" si="5"/>
        <v>0</v>
      </c>
      <c r="Q10" s="3">
        <f t="shared" si="6"/>
        <v>0</v>
      </c>
      <c r="R10" s="3">
        <f t="shared" si="7"/>
        <v>0</v>
      </c>
      <c r="S10" s="3">
        <f t="shared" si="8"/>
        <v>0</v>
      </c>
      <c r="T10" s="3">
        <f t="shared" si="9"/>
        <v>0</v>
      </c>
      <c r="U10" s="3">
        <f t="shared" si="10"/>
        <v>0</v>
      </c>
      <c r="V10" s="3">
        <f t="shared" si="11"/>
        <v>0</v>
      </c>
      <c r="W10" s="3">
        <f t="shared" si="12"/>
        <v>0</v>
      </c>
      <c r="X10" s="3">
        <f t="shared" si="13"/>
        <v>0</v>
      </c>
      <c r="Y10" s="3">
        <f t="shared" si="14"/>
        <v>0</v>
      </c>
      <c r="Z10" s="3" t="e">
        <f t="shared" si="15"/>
        <v>#DIV/0!</v>
      </c>
      <c r="AA10" s="3"/>
      <c r="AB10" s="3"/>
      <c r="AC10" s="3"/>
      <c r="AD10" s="3"/>
      <c r="AE10" s="3"/>
      <c r="AF10" s="3"/>
      <c r="AG10" s="10">
        <f t="shared" si="2"/>
        <v>0</v>
      </c>
      <c r="AH10" s="3" t="e">
        <f t="shared" si="16"/>
        <v>#DIV/0!</v>
      </c>
      <c r="AI10" s="3"/>
      <c r="AJ10" s="7"/>
      <c r="AK10" s="3"/>
      <c r="AL10" s="3"/>
      <c r="AM10" s="3"/>
      <c r="AN10" s="3"/>
      <c r="AO10" s="7"/>
      <c r="AP10" s="3"/>
      <c r="AQ10" s="3"/>
      <c r="AR10" s="3"/>
      <c r="AS10" s="3"/>
      <c r="AT10" s="3"/>
      <c r="AU10" s="7">
        <f t="shared" si="3"/>
        <v>0</v>
      </c>
      <c r="AV10" s="3" t="e">
        <f t="shared" si="17"/>
        <v>#DIV/0!</v>
      </c>
      <c r="AW10" s="3"/>
      <c r="AX10" s="3" t="e">
        <f t="shared" si="18"/>
        <v>#DIV/0!</v>
      </c>
      <c r="AY10" s="3"/>
      <c r="AZ10" s="3" t="e">
        <f t="shared" si="19"/>
        <v>#DIV/0!</v>
      </c>
      <c r="BA10" s="6" t="e">
        <f t="shared" si="0"/>
        <v>#DIV/0!</v>
      </c>
      <c r="BB10" s="36">
        <v>30</v>
      </c>
      <c r="BC10" s="3">
        <f t="shared" si="20"/>
        <v>0</v>
      </c>
      <c r="BD10" s="8" t="e">
        <f t="shared" si="21"/>
        <v>#DIV/0!</v>
      </c>
      <c r="BE10" s="3" t="e">
        <f>VLOOKUP(BD10,tran50!$A$2:$O$183,HLOOKUP($Y$5,tran50!$A$1:$O$2,2,FALSE),FALSE)</f>
        <v>#DIV/0!</v>
      </c>
      <c r="BF10" s="3" t="e">
        <f>ROUND(AVERAGE('1st'!BE10,'2nd'!BE10,'3rd'!BE10,'4th'!BE10),2)</f>
        <v>#DIV/0!</v>
      </c>
      <c r="BG10" s="16"/>
      <c r="BO10" s="35"/>
    </row>
    <row r="11" spans="1:67">
      <c r="A11" s="3">
        <f>'1st'!A11</f>
        <v>6</v>
      </c>
      <c r="B11" s="3">
        <f>'1st'!B11</f>
        <v>0</v>
      </c>
      <c r="C11" s="3">
        <f>'1st'!C11</f>
        <v>0</v>
      </c>
      <c r="D11" s="3"/>
      <c r="E11" s="3"/>
      <c r="F11" s="3"/>
      <c r="G11" s="3"/>
      <c r="H11" s="3"/>
      <c r="I11" s="3"/>
      <c r="J11" s="10"/>
      <c r="K11" s="3"/>
      <c r="L11" s="3"/>
      <c r="M11" s="3"/>
      <c r="N11" s="3">
        <f t="shared" si="1"/>
        <v>0</v>
      </c>
      <c r="O11" s="3">
        <f t="shared" si="4"/>
        <v>0</v>
      </c>
      <c r="P11" s="3">
        <f t="shared" si="5"/>
        <v>0</v>
      </c>
      <c r="Q11" s="3">
        <f t="shared" si="6"/>
        <v>0</v>
      </c>
      <c r="R11" s="3">
        <f t="shared" si="7"/>
        <v>0</v>
      </c>
      <c r="S11" s="3">
        <f t="shared" si="8"/>
        <v>0</v>
      </c>
      <c r="T11" s="3">
        <f t="shared" si="9"/>
        <v>0</v>
      </c>
      <c r="U11" s="3">
        <f t="shared" si="10"/>
        <v>0</v>
      </c>
      <c r="V11" s="3">
        <f t="shared" si="11"/>
        <v>0</v>
      </c>
      <c r="W11" s="3">
        <f t="shared" si="12"/>
        <v>0</v>
      </c>
      <c r="X11" s="3">
        <f t="shared" si="13"/>
        <v>0</v>
      </c>
      <c r="Y11" s="3">
        <f t="shared" si="14"/>
        <v>0</v>
      </c>
      <c r="Z11" s="3" t="e">
        <f t="shared" si="15"/>
        <v>#DIV/0!</v>
      </c>
      <c r="AA11" s="3"/>
      <c r="AB11" s="3"/>
      <c r="AC11" s="3"/>
      <c r="AD11" s="3"/>
      <c r="AE11" s="3"/>
      <c r="AF11" s="3"/>
      <c r="AG11" s="10">
        <f t="shared" si="2"/>
        <v>0</v>
      </c>
      <c r="AH11" s="3" t="e">
        <f t="shared" si="16"/>
        <v>#DIV/0!</v>
      </c>
      <c r="AI11" s="3"/>
      <c r="AJ11" s="7"/>
      <c r="AK11" s="3"/>
      <c r="AL11" s="3"/>
      <c r="AM11" s="3"/>
      <c r="AN11" s="3"/>
      <c r="AO11" s="7"/>
      <c r="AP11" s="3"/>
      <c r="AQ11" s="3"/>
      <c r="AR11" s="3"/>
      <c r="AS11" s="3"/>
      <c r="AT11" s="3"/>
      <c r="AU11" s="7">
        <f t="shared" si="3"/>
        <v>0</v>
      </c>
      <c r="AV11" s="3" t="e">
        <f t="shared" si="17"/>
        <v>#DIV/0!</v>
      </c>
      <c r="AW11" s="3"/>
      <c r="AX11" s="3" t="e">
        <f t="shared" si="18"/>
        <v>#DIV/0!</v>
      </c>
      <c r="AY11" s="3"/>
      <c r="AZ11" s="3" t="e">
        <f t="shared" si="19"/>
        <v>#DIV/0!</v>
      </c>
      <c r="BA11" s="6" t="e">
        <f t="shared" si="0"/>
        <v>#DIV/0!</v>
      </c>
      <c r="BB11" s="36">
        <v>41</v>
      </c>
      <c r="BC11" s="3">
        <f t="shared" si="20"/>
        <v>0</v>
      </c>
      <c r="BD11" s="8" t="e">
        <f t="shared" si="21"/>
        <v>#DIV/0!</v>
      </c>
      <c r="BE11" s="3" t="e">
        <f>VLOOKUP(BD11,tran50!$A$2:$O$183,HLOOKUP($Y$5,tran50!$A$1:$O$2,2,FALSE),FALSE)</f>
        <v>#DIV/0!</v>
      </c>
      <c r="BF11" s="3" t="e">
        <f>ROUND(AVERAGE('1st'!BE11,'2nd'!BE11,'3rd'!BE11,'4th'!BE11),2)</f>
        <v>#DIV/0!</v>
      </c>
      <c r="BG11" s="16"/>
      <c r="BO11" s="35"/>
    </row>
    <row r="12" spans="1:67">
      <c r="A12" s="3">
        <f>'1st'!A12</f>
        <v>7</v>
      </c>
      <c r="B12" s="3">
        <f>'1st'!B12</f>
        <v>0</v>
      </c>
      <c r="C12" s="3">
        <f>'1st'!C12</f>
        <v>0</v>
      </c>
      <c r="D12" s="3"/>
      <c r="E12" s="3"/>
      <c r="F12" s="3"/>
      <c r="G12" s="3"/>
      <c r="H12" s="3"/>
      <c r="I12" s="3"/>
      <c r="J12" s="3"/>
      <c r="K12" s="10"/>
      <c r="L12" s="3"/>
      <c r="M12" s="3"/>
      <c r="N12" s="3">
        <f t="shared" si="1"/>
        <v>0</v>
      </c>
      <c r="O12" s="3">
        <f t="shared" si="4"/>
        <v>0</v>
      </c>
      <c r="P12" s="3">
        <f t="shared" si="5"/>
        <v>0</v>
      </c>
      <c r="Q12" s="3">
        <f t="shared" si="6"/>
        <v>0</v>
      </c>
      <c r="R12" s="3">
        <f t="shared" si="7"/>
        <v>0</v>
      </c>
      <c r="S12" s="3">
        <f t="shared" si="8"/>
        <v>0</v>
      </c>
      <c r="T12" s="3">
        <f t="shared" si="9"/>
        <v>0</v>
      </c>
      <c r="U12" s="3">
        <f t="shared" si="10"/>
        <v>0</v>
      </c>
      <c r="V12" s="3">
        <f t="shared" si="11"/>
        <v>0</v>
      </c>
      <c r="W12" s="3">
        <f t="shared" si="12"/>
        <v>0</v>
      </c>
      <c r="X12" s="3">
        <f t="shared" si="13"/>
        <v>0</v>
      </c>
      <c r="Y12" s="3">
        <f t="shared" si="14"/>
        <v>0</v>
      </c>
      <c r="Z12" s="3" t="e">
        <f t="shared" si="15"/>
        <v>#DIV/0!</v>
      </c>
      <c r="AA12" s="3"/>
      <c r="AB12" s="3"/>
      <c r="AC12" s="3"/>
      <c r="AD12" s="3"/>
      <c r="AE12" s="3"/>
      <c r="AF12" s="3"/>
      <c r="AG12" s="10">
        <f t="shared" si="2"/>
        <v>0</v>
      </c>
      <c r="AH12" s="3" t="e">
        <f t="shared" si="16"/>
        <v>#DIV/0!</v>
      </c>
      <c r="AI12" s="3"/>
      <c r="AJ12" s="7"/>
      <c r="AK12" s="3"/>
      <c r="AL12" s="3"/>
      <c r="AM12" s="3"/>
      <c r="AN12" s="3"/>
      <c r="AO12" s="7"/>
      <c r="AP12" s="3"/>
      <c r="AQ12" s="3"/>
      <c r="AR12" s="3"/>
      <c r="AS12" s="3"/>
      <c r="AT12" s="3"/>
      <c r="AU12" s="7">
        <f t="shared" si="3"/>
        <v>0</v>
      </c>
      <c r="AV12" s="3" t="e">
        <f t="shared" si="17"/>
        <v>#DIV/0!</v>
      </c>
      <c r="AW12" s="3"/>
      <c r="AX12" s="3" t="e">
        <f t="shared" si="18"/>
        <v>#DIV/0!</v>
      </c>
      <c r="AY12" s="3"/>
      <c r="AZ12" s="3" t="e">
        <f t="shared" si="19"/>
        <v>#DIV/0!</v>
      </c>
      <c r="BA12" s="6" t="e">
        <f t="shared" si="0"/>
        <v>#DIV/0!</v>
      </c>
      <c r="BB12" s="36">
        <v>49</v>
      </c>
      <c r="BC12" s="3">
        <f t="shared" si="20"/>
        <v>0</v>
      </c>
      <c r="BD12" s="8" t="e">
        <f t="shared" si="21"/>
        <v>#DIV/0!</v>
      </c>
      <c r="BE12" s="3" t="e">
        <f>VLOOKUP(BD12,tran50!$A$2:$O$183,HLOOKUP($Y$5,tran50!$A$1:$O$2,2,FALSE),FALSE)</f>
        <v>#DIV/0!</v>
      </c>
      <c r="BF12" s="3" t="e">
        <f>ROUND(AVERAGE('1st'!BE12,'2nd'!BE12,'3rd'!BE12,'4th'!BE12),2)</f>
        <v>#DIV/0!</v>
      </c>
      <c r="BG12" s="28"/>
      <c r="BO12" s="35"/>
    </row>
    <row r="13" spans="1:67">
      <c r="A13" s="3">
        <f>'1st'!A13</f>
        <v>8</v>
      </c>
      <c r="B13" s="3">
        <f>'1st'!B13</f>
        <v>0</v>
      </c>
      <c r="C13" s="3">
        <f>'1st'!C13</f>
        <v>0</v>
      </c>
      <c r="D13" s="3"/>
      <c r="E13" s="3"/>
      <c r="F13" s="3"/>
      <c r="G13" s="3"/>
      <c r="H13" s="3"/>
      <c r="I13" s="3"/>
      <c r="J13" s="3"/>
      <c r="K13" s="3"/>
      <c r="L13" s="10"/>
      <c r="M13" s="3"/>
      <c r="N13" s="3">
        <f t="shared" si="1"/>
        <v>0</v>
      </c>
      <c r="O13" s="3">
        <f t="shared" si="4"/>
        <v>0</v>
      </c>
      <c r="P13" s="3">
        <f t="shared" si="5"/>
        <v>0</v>
      </c>
      <c r="Q13" s="3">
        <f t="shared" si="6"/>
        <v>0</v>
      </c>
      <c r="R13" s="3">
        <f t="shared" si="7"/>
        <v>0</v>
      </c>
      <c r="S13" s="3">
        <f t="shared" si="8"/>
        <v>0</v>
      </c>
      <c r="T13" s="3">
        <f t="shared" si="9"/>
        <v>0</v>
      </c>
      <c r="U13" s="3">
        <f t="shared" si="10"/>
        <v>0</v>
      </c>
      <c r="V13" s="3">
        <f t="shared" si="11"/>
        <v>0</v>
      </c>
      <c r="W13" s="3">
        <f t="shared" si="12"/>
        <v>0</v>
      </c>
      <c r="X13" s="3">
        <f t="shared" si="13"/>
        <v>0</v>
      </c>
      <c r="Y13" s="3">
        <f t="shared" si="14"/>
        <v>0</v>
      </c>
      <c r="Z13" s="3" t="e">
        <f t="shared" si="15"/>
        <v>#DIV/0!</v>
      </c>
      <c r="AA13" s="3"/>
      <c r="AB13" s="3"/>
      <c r="AC13" s="3"/>
      <c r="AD13" s="3"/>
      <c r="AE13" s="3"/>
      <c r="AF13" s="3"/>
      <c r="AG13" s="10">
        <f t="shared" si="2"/>
        <v>0</v>
      </c>
      <c r="AH13" s="3" t="e">
        <f t="shared" si="16"/>
        <v>#DIV/0!</v>
      </c>
      <c r="AI13" s="3"/>
      <c r="AJ13" s="7"/>
      <c r="AK13" s="3"/>
      <c r="AL13" s="3"/>
      <c r="AM13" s="3"/>
      <c r="AN13" s="3"/>
      <c r="AO13" s="7"/>
      <c r="AP13" s="3"/>
      <c r="AQ13" s="3"/>
      <c r="AR13" s="3"/>
      <c r="AS13" s="3"/>
      <c r="AT13" s="3"/>
      <c r="AU13" s="7">
        <f t="shared" si="3"/>
        <v>0</v>
      </c>
      <c r="AV13" s="3" t="e">
        <f t="shared" si="17"/>
        <v>#DIV/0!</v>
      </c>
      <c r="AW13" s="3"/>
      <c r="AX13" s="3" t="e">
        <f t="shared" si="18"/>
        <v>#DIV/0!</v>
      </c>
      <c r="AY13" s="3"/>
      <c r="AZ13" s="3" t="e">
        <f t="shared" si="19"/>
        <v>#DIV/0!</v>
      </c>
      <c r="BA13" s="6" t="e">
        <f t="shared" si="0"/>
        <v>#DIV/0!</v>
      </c>
      <c r="BB13" s="36">
        <v>42</v>
      </c>
      <c r="BC13" s="3">
        <f t="shared" si="20"/>
        <v>0</v>
      </c>
      <c r="BD13" s="8" t="e">
        <f t="shared" si="21"/>
        <v>#DIV/0!</v>
      </c>
      <c r="BE13" s="3" t="e">
        <f>VLOOKUP(BD13,tran50!$A$2:$O$183,HLOOKUP($Y$5,tran50!$A$1:$O$2,2,FALSE),FALSE)</f>
        <v>#DIV/0!</v>
      </c>
      <c r="BF13" s="3" t="e">
        <f>ROUND(AVERAGE('1st'!BE13,'2nd'!BE13,'3rd'!BE13,'4th'!BE13),2)</f>
        <v>#DIV/0!</v>
      </c>
      <c r="BG13" s="16"/>
      <c r="BO13" s="35"/>
    </row>
    <row r="14" spans="1:67">
      <c r="A14" s="3">
        <f>'1st'!A14</f>
        <v>9</v>
      </c>
      <c r="B14" s="3">
        <f>'1st'!B14</f>
        <v>0</v>
      </c>
      <c r="C14" s="3">
        <f>'1st'!C14</f>
        <v>0</v>
      </c>
      <c r="D14" s="10"/>
      <c r="E14" s="3"/>
      <c r="F14" s="3"/>
      <c r="G14" s="3"/>
      <c r="H14" s="3"/>
      <c r="I14" s="3"/>
      <c r="J14" s="3"/>
      <c r="K14" s="3"/>
      <c r="L14" s="3"/>
      <c r="M14" s="10"/>
      <c r="N14" s="3">
        <f t="shared" si="1"/>
        <v>0</v>
      </c>
      <c r="O14" s="3">
        <f t="shared" si="4"/>
        <v>0</v>
      </c>
      <c r="P14" s="3">
        <f t="shared" si="5"/>
        <v>0</v>
      </c>
      <c r="Q14" s="3">
        <f t="shared" si="6"/>
        <v>0</v>
      </c>
      <c r="R14" s="3">
        <f t="shared" si="7"/>
        <v>0</v>
      </c>
      <c r="S14" s="3">
        <f t="shared" si="8"/>
        <v>0</v>
      </c>
      <c r="T14" s="3">
        <f t="shared" si="9"/>
        <v>0</v>
      </c>
      <c r="U14" s="3">
        <f t="shared" si="10"/>
        <v>0</v>
      </c>
      <c r="V14" s="3">
        <f t="shared" si="11"/>
        <v>0</v>
      </c>
      <c r="W14" s="3">
        <f t="shared" si="12"/>
        <v>0</v>
      </c>
      <c r="X14" s="3">
        <f t="shared" si="13"/>
        <v>0</v>
      </c>
      <c r="Y14" s="3">
        <f t="shared" si="14"/>
        <v>0</v>
      </c>
      <c r="Z14" s="3" t="e">
        <f t="shared" si="15"/>
        <v>#DIV/0!</v>
      </c>
      <c r="AA14" s="3"/>
      <c r="AB14" s="3"/>
      <c r="AC14" s="3"/>
      <c r="AD14" s="3"/>
      <c r="AE14" s="3"/>
      <c r="AF14" s="3"/>
      <c r="AG14" s="10">
        <f t="shared" si="2"/>
        <v>0</v>
      </c>
      <c r="AH14" s="3" t="e">
        <f t="shared" si="16"/>
        <v>#DIV/0!</v>
      </c>
      <c r="AI14" s="3"/>
      <c r="AJ14" s="7"/>
      <c r="AK14" s="3"/>
      <c r="AL14" s="3"/>
      <c r="AM14" s="3"/>
      <c r="AN14" s="3"/>
      <c r="AO14" s="7"/>
      <c r="AP14" s="3"/>
      <c r="AQ14" s="3"/>
      <c r="AR14" s="3"/>
      <c r="AS14" s="3"/>
      <c r="AT14" s="3"/>
      <c r="AU14" s="7">
        <f t="shared" si="3"/>
        <v>0</v>
      </c>
      <c r="AV14" s="3" t="e">
        <f t="shared" si="17"/>
        <v>#DIV/0!</v>
      </c>
      <c r="AW14" s="3"/>
      <c r="AX14" s="3" t="e">
        <f t="shared" si="18"/>
        <v>#DIV/0!</v>
      </c>
      <c r="AY14" s="3"/>
      <c r="AZ14" s="3" t="e">
        <f t="shared" si="19"/>
        <v>#DIV/0!</v>
      </c>
      <c r="BA14" s="6" t="e">
        <f t="shared" si="0"/>
        <v>#DIV/0!</v>
      </c>
      <c r="BB14" s="36">
        <v>33</v>
      </c>
      <c r="BC14" s="3">
        <f t="shared" si="20"/>
        <v>0</v>
      </c>
      <c r="BD14" s="8" t="e">
        <f t="shared" si="21"/>
        <v>#DIV/0!</v>
      </c>
      <c r="BE14" s="3" t="e">
        <f>VLOOKUP(BD14,tran50!$A$2:$O$183,HLOOKUP($Y$5,tran50!$A$1:$O$2,2,FALSE),FALSE)</f>
        <v>#DIV/0!</v>
      </c>
      <c r="BF14" s="3" t="e">
        <f>ROUND(AVERAGE('1st'!BE14,'2nd'!BE14,'3rd'!BE14,'4th'!BE14),2)</f>
        <v>#DIV/0!</v>
      </c>
      <c r="BG14" s="16"/>
      <c r="BO14" s="35"/>
    </row>
    <row r="15" spans="1:67">
      <c r="A15" s="3">
        <f>'1st'!A15</f>
        <v>10</v>
      </c>
      <c r="B15" s="3">
        <f>'1st'!B15</f>
        <v>0</v>
      </c>
      <c r="C15" s="3">
        <f>'1st'!C15</f>
        <v>0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>
        <f t="shared" si="1"/>
        <v>0</v>
      </c>
      <c r="O15" s="3">
        <f t="shared" si="4"/>
        <v>0</v>
      </c>
      <c r="P15" s="3">
        <f t="shared" si="5"/>
        <v>0</v>
      </c>
      <c r="Q15" s="3">
        <f t="shared" si="6"/>
        <v>0</v>
      </c>
      <c r="R15" s="3">
        <f t="shared" si="7"/>
        <v>0</v>
      </c>
      <c r="S15" s="3">
        <f t="shared" si="8"/>
        <v>0</v>
      </c>
      <c r="T15" s="3">
        <f t="shared" si="9"/>
        <v>0</v>
      </c>
      <c r="U15" s="3">
        <f t="shared" si="10"/>
        <v>0</v>
      </c>
      <c r="V15" s="3">
        <f t="shared" si="11"/>
        <v>0</v>
      </c>
      <c r="W15" s="3">
        <f t="shared" si="12"/>
        <v>0</v>
      </c>
      <c r="X15" s="3">
        <f t="shared" si="13"/>
        <v>0</v>
      </c>
      <c r="Y15" s="3">
        <f t="shared" si="14"/>
        <v>0</v>
      </c>
      <c r="Z15" s="3" t="e">
        <f t="shared" si="15"/>
        <v>#DIV/0!</v>
      </c>
      <c r="AA15" s="3"/>
      <c r="AB15" s="3"/>
      <c r="AC15" s="3"/>
      <c r="AD15" s="3"/>
      <c r="AE15" s="3"/>
      <c r="AF15" s="3"/>
      <c r="AG15" s="10">
        <f t="shared" si="2"/>
        <v>0</v>
      </c>
      <c r="AH15" s="3" t="e">
        <f t="shared" si="16"/>
        <v>#DIV/0!</v>
      </c>
      <c r="AI15" s="3"/>
      <c r="AJ15" s="7"/>
      <c r="AK15" s="3"/>
      <c r="AL15" s="3"/>
      <c r="AM15" s="3"/>
      <c r="AN15" s="3"/>
      <c r="AO15" s="7"/>
      <c r="AP15" s="3"/>
      <c r="AQ15" s="3"/>
      <c r="AR15" s="3"/>
      <c r="AS15" s="3"/>
      <c r="AT15" s="3"/>
      <c r="AU15" s="7">
        <f t="shared" si="3"/>
        <v>0</v>
      </c>
      <c r="AV15" s="3" t="e">
        <f t="shared" si="17"/>
        <v>#DIV/0!</v>
      </c>
      <c r="AW15" s="3"/>
      <c r="AX15" s="3" t="e">
        <f t="shared" si="18"/>
        <v>#DIV/0!</v>
      </c>
      <c r="AY15" s="3"/>
      <c r="AZ15" s="3" t="e">
        <f t="shared" si="19"/>
        <v>#DIV/0!</v>
      </c>
      <c r="BA15" s="6" t="e">
        <f t="shared" si="0"/>
        <v>#DIV/0!</v>
      </c>
      <c r="BB15" s="36">
        <v>22</v>
      </c>
      <c r="BC15" s="3">
        <f t="shared" si="20"/>
        <v>0</v>
      </c>
      <c r="BD15" s="8" t="e">
        <f t="shared" si="21"/>
        <v>#DIV/0!</v>
      </c>
      <c r="BE15" s="3" t="e">
        <f>VLOOKUP(BD15,tran50!$A$2:$O$183,HLOOKUP($Y$5,tran50!$A$1:$O$2,2,FALSE),FALSE)</f>
        <v>#DIV/0!</v>
      </c>
      <c r="BF15" s="3" t="e">
        <f>ROUND(AVERAGE('1st'!BE15,'2nd'!BE15,'3rd'!BE15,'4th'!BE15),2)</f>
        <v>#DIV/0!</v>
      </c>
      <c r="BG15" s="16"/>
      <c r="BO15" s="35"/>
    </row>
    <row r="16" spans="1:67">
      <c r="A16" s="3">
        <f>'1st'!A16</f>
        <v>11</v>
      </c>
      <c r="B16" s="3">
        <f>'1st'!B16</f>
        <v>0</v>
      </c>
      <c r="C16" s="3">
        <f>'1st'!C16</f>
        <v>0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>
        <f t="shared" si="1"/>
        <v>0</v>
      </c>
      <c r="O16" s="3">
        <f t="shared" si="4"/>
        <v>0</v>
      </c>
      <c r="P16" s="3">
        <f t="shared" si="5"/>
        <v>0</v>
      </c>
      <c r="Q16" s="3">
        <f t="shared" si="6"/>
        <v>0</v>
      </c>
      <c r="R16" s="3">
        <f t="shared" si="7"/>
        <v>0</v>
      </c>
      <c r="S16" s="3">
        <f t="shared" si="8"/>
        <v>0</v>
      </c>
      <c r="T16" s="3">
        <f t="shared" si="9"/>
        <v>0</v>
      </c>
      <c r="U16" s="3">
        <f t="shared" si="10"/>
        <v>0</v>
      </c>
      <c r="V16" s="3">
        <f t="shared" si="11"/>
        <v>0</v>
      </c>
      <c r="W16" s="3">
        <f t="shared" si="12"/>
        <v>0</v>
      </c>
      <c r="X16" s="3">
        <f t="shared" si="13"/>
        <v>0</v>
      </c>
      <c r="Y16" s="3">
        <f t="shared" si="14"/>
        <v>0</v>
      </c>
      <c r="Z16" s="3" t="e">
        <f t="shared" si="15"/>
        <v>#DIV/0!</v>
      </c>
      <c r="AA16" s="3"/>
      <c r="AB16" s="3"/>
      <c r="AC16" s="3"/>
      <c r="AD16" s="3"/>
      <c r="AE16" s="3"/>
      <c r="AF16" s="3"/>
      <c r="AG16" s="10">
        <f t="shared" si="2"/>
        <v>0</v>
      </c>
      <c r="AH16" s="3" t="e">
        <f t="shared" si="16"/>
        <v>#DIV/0!</v>
      </c>
      <c r="AI16" s="3"/>
      <c r="AJ16" s="7"/>
      <c r="AK16" s="3"/>
      <c r="AL16" s="3"/>
      <c r="AM16" s="3"/>
      <c r="AN16" s="3"/>
      <c r="AO16" s="7"/>
      <c r="AP16" s="3"/>
      <c r="AQ16" s="3"/>
      <c r="AR16" s="3"/>
      <c r="AS16" s="3"/>
      <c r="AT16" s="3"/>
      <c r="AU16" s="7">
        <f t="shared" si="3"/>
        <v>0</v>
      </c>
      <c r="AV16" s="3" t="e">
        <f t="shared" si="17"/>
        <v>#DIV/0!</v>
      </c>
      <c r="AW16" s="3"/>
      <c r="AX16" s="3" t="e">
        <f t="shared" si="18"/>
        <v>#DIV/0!</v>
      </c>
      <c r="AY16" s="3"/>
      <c r="AZ16" s="3" t="e">
        <f t="shared" si="19"/>
        <v>#DIV/0!</v>
      </c>
      <c r="BA16" s="6" t="e">
        <f t="shared" si="0"/>
        <v>#DIV/0!</v>
      </c>
      <c r="BB16" s="36">
        <v>0</v>
      </c>
      <c r="BC16" s="3">
        <f t="shared" si="20"/>
        <v>0</v>
      </c>
      <c r="BD16" s="8" t="e">
        <f t="shared" si="21"/>
        <v>#DIV/0!</v>
      </c>
      <c r="BE16" s="3" t="e">
        <f>VLOOKUP(BD16,tran50!$A$2:$O$183,HLOOKUP($Y$5,tran50!$A$1:$O$2,2,FALSE),FALSE)</f>
        <v>#DIV/0!</v>
      </c>
      <c r="BF16" s="3" t="e">
        <f>ROUND(AVERAGE('1st'!BE16,'2nd'!BE16,'3rd'!BE16,'4th'!BE16),2)</f>
        <v>#DIV/0!</v>
      </c>
      <c r="BG16" s="16"/>
      <c r="BO16" s="35"/>
    </row>
    <row r="17" spans="1:67">
      <c r="A17" s="3">
        <f>'1st'!A17</f>
        <v>12</v>
      </c>
      <c r="B17" s="3">
        <f>'1st'!B17</f>
        <v>0</v>
      </c>
      <c r="C17" s="3">
        <f>'1st'!C17</f>
        <v>0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f t="shared" si="1"/>
        <v>0</v>
      </c>
      <c r="O17" s="3">
        <f t="shared" si="4"/>
        <v>0</v>
      </c>
      <c r="P17" s="3">
        <f t="shared" si="5"/>
        <v>0</v>
      </c>
      <c r="Q17" s="3">
        <f t="shared" si="6"/>
        <v>0</v>
      </c>
      <c r="R17" s="3">
        <f t="shared" si="7"/>
        <v>0</v>
      </c>
      <c r="S17" s="3">
        <f t="shared" si="8"/>
        <v>0</v>
      </c>
      <c r="T17" s="3">
        <f t="shared" si="9"/>
        <v>0</v>
      </c>
      <c r="U17" s="3">
        <f t="shared" si="10"/>
        <v>0</v>
      </c>
      <c r="V17" s="3">
        <f t="shared" si="11"/>
        <v>0</v>
      </c>
      <c r="W17" s="3">
        <f t="shared" si="12"/>
        <v>0</v>
      </c>
      <c r="X17" s="3">
        <f t="shared" si="13"/>
        <v>0</v>
      </c>
      <c r="Y17" s="3">
        <f t="shared" si="14"/>
        <v>0</v>
      </c>
      <c r="Z17" s="3" t="e">
        <f t="shared" si="15"/>
        <v>#DIV/0!</v>
      </c>
      <c r="AA17" s="3"/>
      <c r="AB17" s="3"/>
      <c r="AC17" s="3"/>
      <c r="AD17" s="3"/>
      <c r="AE17" s="3"/>
      <c r="AF17" s="3"/>
      <c r="AG17" s="10">
        <f t="shared" si="2"/>
        <v>0</v>
      </c>
      <c r="AH17" s="3" t="e">
        <f t="shared" si="16"/>
        <v>#DIV/0!</v>
      </c>
      <c r="AI17" s="3"/>
      <c r="AJ17" s="7"/>
      <c r="AK17" s="3"/>
      <c r="AL17" s="3"/>
      <c r="AM17" s="3"/>
      <c r="AN17" s="3"/>
      <c r="AO17" s="7"/>
      <c r="AP17" s="3"/>
      <c r="AQ17" s="3"/>
      <c r="AR17" s="3"/>
      <c r="AS17" s="3"/>
      <c r="AT17" s="3"/>
      <c r="AU17" s="7">
        <f t="shared" si="3"/>
        <v>0</v>
      </c>
      <c r="AV17" s="3" t="e">
        <f t="shared" si="17"/>
        <v>#DIV/0!</v>
      </c>
      <c r="AW17" s="3"/>
      <c r="AX17" s="3" t="e">
        <f t="shared" si="18"/>
        <v>#DIV/0!</v>
      </c>
      <c r="AY17" s="3"/>
      <c r="AZ17" s="3" t="e">
        <f t="shared" si="19"/>
        <v>#DIV/0!</v>
      </c>
      <c r="BA17" s="6" t="e">
        <f t="shared" si="0"/>
        <v>#DIV/0!</v>
      </c>
      <c r="BB17" s="36">
        <v>39</v>
      </c>
      <c r="BC17" s="3">
        <f t="shared" si="20"/>
        <v>0</v>
      </c>
      <c r="BD17" s="8" t="e">
        <f t="shared" si="21"/>
        <v>#DIV/0!</v>
      </c>
      <c r="BE17" s="3" t="e">
        <f>VLOOKUP(BD17,tran50!$A$2:$O$183,HLOOKUP($Y$5,tran50!$A$1:$O$2,2,FALSE),FALSE)</f>
        <v>#DIV/0!</v>
      </c>
      <c r="BF17" s="3" t="e">
        <f>ROUND(AVERAGE('1st'!BE17,'2nd'!BE17,'3rd'!BE17,'4th'!BE17),2)</f>
        <v>#DIV/0!</v>
      </c>
      <c r="BG17" s="16"/>
      <c r="BO17" s="35"/>
    </row>
    <row r="18" spans="1:67">
      <c r="A18" s="3">
        <f>'1st'!A18</f>
        <v>13</v>
      </c>
      <c r="B18" s="3">
        <f>'1st'!B18</f>
        <v>0</v>
      </c>
      <c r="C18" s="3">
        <f>'1st'!C18</f>
        <v>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>
        <f t="shared" si="1"/>
        <v>0</v>
      </c>
      <c r="O18" s="3">
        <f t="shared" si="4"/>
        <v>0</v>
      </c>
      <c r="P18" s="3">
        <f t="shared" si="5"/>
        <v>0</v>
      </c>
      <c r="Q18" s="3">
        <f t="shared" si="6"/>
        <v>0</v>
      </c>
      <c r="R18" s="3">
        <f t="shared" si="7"/>
        <v>0</v>
      </c>
      <c r="S18" s="3">
        <f t="shared" si="8"/>
        <v>0</v>
      </c>
      <c r="T18" s="3">
        <f t="shared" si="9"/>
        <v>0</v>
      </c>
      <c r="U18" s="3">
        <f t="shared" si="10"/>
        <v>0</v>
      </c>
      <c r="V18" s="3">
        <f t="shared" si="11"/>
        <v>0</v>
      </c>
      <c r="W18" s="3">
        <f t="shared" si="12"/>
        <v>0</v>
      </c>
      <c r="X18" s="3">
        <f t="shared" si="13"/>
        <v>0</v>
      </c>
      <c r="Y18" s="3">
        <f t="shared" si="14"/>
        <v>0</v>
      </c>
      <c r="Z18" s="3" t="e">
        <f t="shared" si="15"/>
        <v>#DIV/0!</v>
      </c>
      <c r="AA18" s="3"/>
      <c r="AB18" s="3"/>
      <c r="AC18" s="3"/>
      <c r="AD18" s="3"/>
      <c r="AE18" s="3"/>
      <c r="AF18" s="3"/>
      <c r="AG18" s="10">
        <f t="shared" si="2"/>
        <v>0</v>
      </c>
      <c r="AH18" s="3" t="e">
        <f t="shared" si="16"/>
        <v>#DIV/0!</v>
      </c>
      <c r="AI18" s="3"/>
      <c r="AJ18" s="7"/>
      <c r="AK18" s="3"/>
      <c r="AL18" s="3"/>
      <c r="AM18" s="3"/>
      <c r="AN18" s="3"/>
      <c r="AO18" s="7"/>
      <c r="AP18" s="3"/>
      <c r="AQ18" s="3"/>
      <c r="AR18" s="3"/>
      <c r="AS18" s="3"/>
      <c r="AT18" s="3"/>
      <c r="AU18" s="7">
        <f t="shared" si="3"/>
        <v>0</v>
      </c>
      <c r="AV18" s="3" t="e">
        <f t="shared" si="17"/>
        <v>#DIV/0!</v>
      </c>
      <c r="AW18" s="3"/>
      <c r="AX18" s="3" t="e">
        <f t="shared" si="18"/>
        <v>#DIV/0!</v>
      </c>
      <c r="AY18" s="3"/>
      <c r="AZ18" s="3" t="e">
        <f t="shared" si="19"/>
        <v>#DIV/0!</v>
      </c>
      <c r="BA18" s="6" t="e">
        <f t="shared" si="0"/>
        <v>#DIV/0!</v>
      </c>
      <c r="BB18" s="36">
        <v>29</v>
      </c>
      <c r="BC18" s="3">
        <f t="shared" si="20"/>
        <v>0</v>
      </c>
      <c r="BD18" s="8" t="e">
        <f t="shared" si="21"/>
        <v>#DIV/0!</v>
      </c>
      <c r="BE18" s="3" t="e">
        <f>VLOOKUP(BD18,tran50!$A$2:$O$183,HLOOKUP($Y$5,tran50!$A$1:$O$2,2,FALSE),FALSE)</f>
        <v>#DIV/0!</v>
      </c>
      <c r="BF18" s="3" t="e">
        <f>ROUND(AVERAGE('1st'!BE18,'2nd'!BE18,'3rd'!BE18,'4th'!BE18),2)</f>
        <v>#DIV/0!</v>
      </c>
      <c r="BG18" s="16"/>
      <c r="BO18" s="35"/>
    </row>
    <row r="19" spans="1:67">
      <c r="A19" s="3"/>
      <c r="B19" s="61" t="s">
        <v>42</v>
      </c>
      <c r="C19" s="61"/>
      <c r="D19" s="55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7"/>
      <c r="BE19" s="19"/>
      <c r="BF19" s="19"/>
      <c r="BG19" s="16"/>
      <c r="BO19" s="35"/>
    </row>
    <row r="20" spans="1:67">
      <c r="A20" s="3">
        <f>'1st'!A20</f>
        <v>0</v>
      </c>
      <c r="B20" s="3">
        <f>'1st'!B20</f>
        <v>0</v>
      </c>
      <c r="C20" s="3">
        <f>'1st'!C20</f>
        <v>0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f t="shared" si="1"/>
        <v>0</v>
      </c>
      <c r="O20" s="3">
        <f t="shared" si="4"/>
        <v>0</v>
      </c>
      <c r="P20" s="3">
        <f t="shared" si="5"/>
        <v>0</v>
      </c>
      <c r="Q20" s="3">
        <f t="shared" si="6"/>
        <v>0</v>
      </c>
      <c r="R20" s="3">
        <f t="shared" si="7"/>
        <v>0</v>
      </c>
      <c r="S20" s="3">
        <f t="shared" si="8"/>
        <v>0</v>
      </c>
      <c r="T20" s="3">
        <f t="shared" si="9"/>
        <v>0</v>
      </c>
      <c r="U20" s="3">
        <f t="shared" si="10"/>
        <v>0</v>
      </c>
      <c r="V20" s="3">
        <f t="shared" si="11"/>
        <v>0</v>
      </c>
      <c r="W20" s="3">
        <f t="shared" si="12"/>
        <v>0</v>
      </c>
      <c r="X20" s="3">
        <f t="shared" si="13"/>
        <v>0</v>
      </c>
      <c r="Y20" s="3">
        <f t="shared" si="14"/>
        <v>0</v>
      </c>
      <c r="Z20" s="3" t="e">
        <f t="shared" si="15"/>
        <v>#DIV/0!</v>
      </c>
      <c r="AA20" s="3"/>
      <c r="AB20" s="3"/>
      <c r="AC20" s="3"/>
      <c r="AD20" s="3"/>
      <c r="AE20" s="3"/>
      <c r="AF20" s="3"/>
      <c r="AG20" s="10">
        <f t="shared" si="2"/>
        <v>0</v>
      </c>
      <c r="AH20" s="3" t="e">
        <f t="shared" si="16"/>
        <v>#DIV/0!</v>
      </c>
      <c r="AI20" s="3"/>
      <c r="AJ20" s="7"/>
      <c r="AK20" s="3"/>
      <c r="AL20" s="3"/>
      <c r="AM20" s="3"/>
      <c r="AN20" s="3"/>
      <c r="AO20" s="7"/>
      <c r="AP20" s="3"/>
      <c r="AQ20" s="3"/>
      <c r="AR20" s="3"/>
      <c r="AS20" s="3"/>
      <c r="AT20" s="3"/>
      <c r="AU20" s="7">
        <f t="shared" si="3"/>
        <v>0</v>
      </c>
      <c r="AV20" s="3" t="e">
        <f t="shared" si="17"/>
        <v>#DIV/0!</v>
      </c>
      <c r="AW20" s="3"/>
      <c r="AX20" s="3" t="e">
        <f t="shared" si="18"/>
        <v>#DIV/0!</v>
      </c>
      <c r="AY20" s="3"/>
      <c r="AZ20" s="3" t="e">
        <f t="shared" si="19"/>
        <v>#DIV/0!</v>
      </c>
      <c r="BA20" s="6" t="e">
        <f t="shared" ref="BA20:BA38" si="22">SUM(AZ20,AX20,AV20,AH20,Z20)</f>
        <v>#DIV/0!</v>
      </c>
      <c r="BB20" s="36">
        <v>13</v>
      </c>
      <c r="BC20" s="3">
        <f t="shared" si="20"/>
        <v>0</v>
      </c>
      <c r="BD20" s="8" t="e">
        <f t="shared" si="21"/>
        <v>#DIV/0!</v>
      </c>
      <c r="BE20" s="3" t="e">
        <f>VLOOKUP(BD20,tran50!$A$2:$O$183,HLOOKUP($Y$5,tran50!$A$1:$O$2,2,FALSE),FALSE)</f>
        <v>#DIV/0!</v>
      </c>
      <c r="BF20" s="3" t="e">
        <f>ROUND(AVERAGE('1st'!BE20,'2nd'!BE20,'3rd'!BE20,'4th'!BE20),2)</f>
        <v>#DIV/0!</v>
      </c>
      <c r="BG20" s="16"/>
      <c r="BO20" s="35"/>
    </row>
    <row r="21" spans="1:67">
      <c r="A21" s="3">
        <f>'1st'!A21</f>
        <v>0</v>
      </c>
      <c r="B21" s="3">
        <f>'1st'!B21</f>
        <v>0</v>
      </c>
      <c r="C21" s="3">
        <f>'1st'!C21</f>
        <v>0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>
        <f t="shared" si="1"/>
        <v>0</v>
      </c>
      <c r="O21" s="3">
        <f t="shared" si="4"/>
        <v>0</v>
      </c>
      <c r="P21" s="3">
        <f t="shared" si="5"/>
        <v>0</v>
      </c>
      <c r="Q21" s="3">
        <f t="shared" si="6"/>
        <v>0</v>
      </c>
      <c r="R21" s="3">
        <f t="shared" si="7"/>
        <v>0</v>
      </c>
      <c r="S21" s="3">
        <f t="shared" si="8"/>
        <v>0</v>
      </c>
      <c r="T21" s="3">
        <f t="shared" si="9"/>
        <v>0</v>
      </c>
      <c r="U21" s="3">
        <f t="shared" si="10"/>
        <v>0</v>
      </c>
      <c r="V21" s="3">
        <f t="shared" si="11"/>
        <v>0</v>
      </c>
      <c r="W21" s="3">
        <f t="shared" si="12"/>
        <v>0</v>
      </c>
      <c r="X21" s="3">
        <f t="shared" si="13"/>
        <v>0</v>
      </c>
      <c r="Y21" s="3">
        <f t="shared" si="14"/>
        <v>0</v>
      </c>
      <c r="Z21" s="3" t="e">
        <f t="shared" si="15"/>
        <v>#DIV/0!</v>
      </c>
      <c r="AA21" s="3"/>
      <c r="AB21" s="3"/>
      <c r="AC21" s="3"/>
      <c r="AD21" s="3"/>
      <c r="AE21" s="3"/>
      <c r="AF21" s="3"/>
      <c r="AG21" s="10">
        <f t="shared" si="2"/>
        <v>0</v>
      </c>
      <c r="AH21" s="3" t="e">
        <f t="shared" si="16"/>
        <v>#DIV/0!</v>
      </c>
      <c r="AI21" s="3"/>
      <c r="AJ21" s="7"/>
      <c r="AK21" s="3"/>
      <c r="AL21" s="3"/>
      <c r="AM21" s="3"/>
      <c r="AN21" s="3"/>
      <c r="AO21" s="7"/>
      <c r="AP21" s="3"/>
      <c r="AQ21" s="3"/>
      <c r="AR21" s="3"/>
      <c r="AS21" s="3"/>
      <c r="AT21" s="3"/>
      <c r="AU21" s="7">
        <f t="shared" si="3"/>
        <v>0</v>
      </c>
      <c r="AV21" s="3" t="e">
        <f t="shared" si="17"/>
        <v>#DIV/0!</v>
      </c>
      <c r="AW21" s="3"/>
      <c r="AX21" s="3" t="e">
        <f t="shared" si="18"/>
        <v>#DIV/0!</v>
      </c>
      <c r="AY21" s="3"/>
      <c r="AZ21" s="3" t="e">
        <f t="shared" si="19"/>
        <v>#DIV/0!</v>
      </c>
      <c r="BA21" s="6" t="e">
        <f t="shared" si="22"/>
        <v>#DIV/0!</v>
      </c>
      <c r="BB21" s="36">
        <v>49</v>
      </c>
      <c r="BC21" s="3">
        <f t="shared" si="20"/>
        <v>0</v>
      </c>
      <c r="BD21" s="8" t="e">
        <f t="shared" si="21"/>
        <v>#DIV/0!</v>
      </c>
      <c r="BE21" s="3" t="e">
        <f>VLOOKUP(BD21,tran50!$A$2:$O$183,HLOOKUP($Y$5,tran50!$A$1:$O$2,2,FALSE),FALSE)</f>
        <v>#DIV/0!</v>
      </c>
      <c r="BF21" s="3" t="e">
        <f>ROUND(AVERAGE('1st'!BE21,'2nd'!BE21,'3rd'!BE21,'4th'!BE21),2)</f>
        <v>#DIV/0!</v>
      </c>
      <c r="BG21" s="16"/>
      <c r="BO21" s="35"/>
    </row>
    <row r="22" spans="1:67">
      <c r="A22" s="3">
        <f>'1st'!A22</f>
        <v>0</v>
      </c>
      <c r="B22" s="3">
        <f>'1st'!B22</f>
        <v>0</v>
      </c>
      <c r="C22" s="3">
        <f>'1st'!C22</f>
        <v>0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>
        <f t="shared" si="1"/>
        <v>0</v>
      </c>
      <c r="O22" s="3">
        <f t="shared" si="4"/>
        <v>0</v>
      </c>
      <c r="P22" s="3">
        <f t="shared" si="5"/>
        <v>0</v>
      </c>
      <c r="Q22" s="3">
        <f t="shared" si="6"/>
        <v>0</v>
      </c>
      <c r="R22" s="3">
        <f t="shared" si="7"/>
        <v>0</v>
      </c>
      <c r="S22" s="3">
        <f t="shared" si="8"/>
        <v>0</v>
      </c>
      <c r="T22" s="3">
        <f t="shared" si="9"/>
        <v>0</v>
      </c>
      <c r="U22" s="3">
        <f t="shared" si="10"/>
        <v>0</v>
      </c>
      <c r="V22" s="3">
        <f t="shared" si="11"/>
        <v>0</v>
      </c>
      <c r="W22" s="3">
        <f t="shared" si="12"/>
        <v>0</v>
      </c>
      <c r="X22" s="3">
        <f t="shared" si="13"/>
        <v>0</v>
      </c>
      <c r="Y22" s="3">
        <f t="shared" si="14"/>
        <v>0</v>
      </c>
      <c r="Z22" s="3" t="e">
        <f t="shared" si="15"/>
        <v>#DIV/0!</v>
      </c>
      <c r="AA22" s="3"/>
      <c r="AB22" s="3"/>
      <c r="AC22" s="3"/>
      <c r="AD22" s="3"/>
      <c r="AE22" s="3"/>
      <c r="AF22" s="3"/>
      <c r="AG22" s="10">
        <f t="shared" si="2"/>
        <v>0</v>
      </c>
      <c r="AH22" s="3" t="e">
        <f t="shared" si="16"/>
        <v>#DIV/0!</v>
      </c>
      <c r="AI22" s="3"/>
      <c r="AJ22" s="7"/>
      <c r="AK22" s="3"/>
      <c r="AL22" s="3"/>
      <c r="AM22" s="3"/>
      <c r="AN22" s="3"/>
      <c r="AO22" s="7"/>
      <c r="AP22" s="3"/>
      <c r="AQ22" s="3"/>
      <c r="AR22" s="3"/>
      <c r="AS22" s="3"/>
      <c r="AT22" s="3"/>
      <c r="AU22" s="7">
        <f t="shared" si="3"/>
        <v>0</v>
      </c>
      <c r="AV22" s="3" t="e">
        <f t="shared" si="17"/>
        <v>#DIV/0!</v>
      </c>
      <c r="AW22" s="3"/>
      <c r="AX22" s="3" t="e">
        <f t="shared" si="18"/>
        <v>#DIV/0!</v>
      </c>
      <c r="AY22" s="3"/>
      <c r="AZ22" s="3" t="e">
        <f t="shared" si="19"/>
        <v>#DIV/0!</v>
      </c>
      <c r="BA22" s="6" t="e">
        <f t="shared" si="22"/>
        <v>#DIV/0!</v>
      </c>
      <c r="BB22" s="36">
        <v>21</v>
      </c>
      <c r="BC22" s="3">
        <f t="shared" si="20"/>
        <v>0</v>
      </c>
      <c r="BD22" s="8" t="e">
        <f t="shared" si="21"/>
        <v>#DIV/0!</v>
      </c>
      <c r="BE22" s="3" t="e">
        <f>VLOOKUP(BD22,tran50!$A$2:$O$183,HLOOKUP($Y$5,tran50!$A$1:$O$2,2,FALSE),FALSE)</f>
        <v>#DIV/0!</v>
      </c>
      <c r="BF22" s="3" t="e">
        <f>ROUND(AVERAGE('1st'!BE22,'2nd'!BE22,'3rd'!BE22,'4th'!BE22),2)</f>
        <v>#DIV/0!</v>
      </c>
      <c r="BG22" s="16"/>
      <c r="BO22" s="35"/>
    </row>
    <row r="23" spans="1:67">
      <c r="A23" s="3">
        <f>'1st'!A23</f>
        <v>0</v>
      </c>
      <c r="B23" s="3">
        <f>'1st'!B23</f>
        <v>0</v>
      </c>
      <c r="C23" s="3">
        <f>'1st'!C23</f>
        <v>0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>
        <f t="shared" si="1"/>
        <v>0</v>
      </c>
      <c r="O23" s="3">
        <f t="shared" si="4"/>
        <v>0</v>
      </c>
      <c r="P23" s="3">
        <f t="shared" si="5"/>
        <v>0</v>
      </c>
      <c r="Q23" s="3">
        <f t="shared" si="6"/>
        <v>0</v>
      </c>
      <c r="R23" s="3">
        <f t="shared" si="7"/>
        <v>0</v>
      </c>
      <c r="S23" s="3">
        <f t="shared" si="8"/>
        <v>0</v>
      </c>
      <c r="T23" s="3">
        <f t="shared" si="9"/>
        <v>0</v>
      </c>
      <c r="U23" s="3">
        <f t="shared" si="10"/>
        <v>0</v>
      </c>
      <c r="V23" s="3">
        <f t="shared" si="11"/>
        <v>0</v>
      </c>
      <c r="W23" s="3">
        <f t="shared" si="12"/>
        <v>0</v>
      </c>
      <c r="X23" s="3">
        <f t="shared" si="13"/>
        <v>0</v>
      </c>
      <c r="Y23" s="3">
        <f t="shared" si="14"/>
        <v>0</v>
      </c>
      <c r="Z23" s="3" t="e">
        <f t="shared" si="15"/>
        <v>#DIV/0!</v>
      </c>
      <c r="AA23" s="3"/>
      <c r="AB23" s="3"/>
      <c r="AC23" s="3"/>
      <c r="AD23" s="3"/>
      <c r="AE23" s="3"/>
      <c r="AF23" s="3"/>
      <c r="AG23" s="10">
        <f t="shared" si="2"/>
        <v>0</v>
      </c>
      <c r="AH23" s="3" t="e">
        <f t="shared" si="16"/>
        <v>#DIV/0!</v>
      </c>
      <c r="AI23" s="3"/>
      <c r="AJ23" s="7"/>
      <c r="AK23" s="3"/>
      <c r="AL23" s="3"/>
      <c r="AM23" s="3"/>
      <c r="AN23" s="3"/>
      <c r="AO23" s="7"/>
      <c r="AP23" s="3"/>
      <c r="AQ23" s="3"/>
      <c r="AR23" s="3"/>
      <c r="AS23" s="3"/>
      <c r="AT23" s="3"/>
      <c r="AU23" s="7">
        <f t="shared" si="3"/>
        <v>0</v>
      </c>
      <c r="AV23" s="3" t="e">
        <f t="shared" si="17"/>
        <v>#DIV/0!</v>
      </c>
      <c r="AW23" s="3"/>
      <c r="AX23" s="3" t="e">
        <f t="shared" si="18"/>
        <v>#DIV/0!</v>
      </c>
      <c r="AY23" s="3"/>
      <c r="AZ23" s="3" t="e">
        <f t="shared" si="19"/>
        <v>#DIV/0!</v>
      </c>
      <c r="BA23" s="6" t="e">
        <f t="shared" si="22"/>
        <v>#DIV/0!</v>
      </c>
      <c r="BB23" s="36">
        <v>8</v>
      </c>
      <c r="BC23" s="3">
        <f t="shared" si="20"/>
        <v>0</v>
      </c>
      <c r="BD23" s="8" t="e">
        <f t="shared" si="21"/>
        <v>#DIV/0!</v>
      </c>
      <c r="BE23" s="3" t="e">
        <f>VLOOKUP(BD23,tran50!$A$2:$O$183,HLOOKUP($Y$5,tran50!$A$1:$O$2,2,FALSE),FALSE)</f>
        <v>#DIV/0!</v>
      </c>
      <c r="BF23" s="3" t="e">
        <f>ROUND(AVERAGE('1st'!BE23,'2nd'!BE23,'3rd'!BE23,'4th'!BE23),2)</f>
        <v>#DIV/0!</v>
      </c>
      <c r="BG23" s="16"/>
      <c r="BO23" s="35"/>
    </row>
    <row r="24" spans="1:67">
      <c r="A24" s="3">
        <f>'1st'!A24</f>
        <v>0</v>
      </c>
      <c r="B24" s="3">
        <f>'1st'!B24</f>
        <v>0</v>
      </c>
      <c r="C24" s="3">
        <f>'1st'!C24</f>
        <v>0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>
        <f t="shared" si="1"/>
        <v>0</v>
      </c>
      <c r="O24" s="3">
        <f t="shared" si="4"/>
        <v>0</v>
      </c>
      <c r="P24" s="3">
        <f t="shared" si="5"/>
        <v>0</v>
      </c>
      <c r="Q24" s="3">
        <f t="shared" si="6"/>
        <v>0</v>
      </c>
      <c r="R24" s="3">
        <f t="shared" si="7"/>
        <v>0</v>
      </c>
      <c r="S24" s="3">
        <f t="shared" si="8"/>
        <v>0</v>
      </c>
      <c r="T24" s="3">
        <f t="shared" si="9"/>
        <v>0</v>
      </c>
      <c r="U24" s="3">
        <f t="shared" si="10"/>
        <v>0</v>
      </c>
      <c r="V24" s="3">
        <f t="shared" si="11"/>
        <v>0</v>
      </c>
      <c r="W24" s="3">
        <f t="shared" si="12"/>
        <v>0</v>
      </c>
      <c r="X24" s="3">
        <f t="shared" si="13"/>
        <v>0</v>
      </c>
      <c r="Y24" s="3">
        <f t="shared" si="14"/>
        <v>0</v>
      </c>
      <c r="Z24" s="3" t="e">
        <f t="shared" si="15"/>
        <v>#DIV/0!</v>
      </c>
      <c r="AA24" s="3"/>
      <c r="AB24" s="3"/>
      <c r="AC24" s="3"/>
      <c r="AD24" s="3"/>
      <c r="AE24" s="3"/>
      <c r="AF24" s="3"/>
      <c r="AG24" s="10">
        <f t="shared" si="2"/>
        <v>0</v>
      </c>
      <c r="AH24" s="3" t="e">
        <f t="shared" si="16"/>
        <v>#DIV/0!</v>
      </c>
      <c r="AI24" s="3"/>
      <c r="AJ24" s="7"/>
      <c r="AK24" s="3"/>
      <c r="AL24" s="3"/>
      <c r="AM24" s="3"/>
      <c r="AN24" s="3"/>
      <c r="AO24" s="7"/>
      <c r="AP24" s="3"/>
      <c r="AQ24" s="3"/>
      <c r="AR24" s="3"/>
      <c r="AS24" s="3"/>
      <c r="AT24" s="3"/>
      <c r="AU24" s="7">
        <f t="shared" si="3"/>
        <v>0</v>
      </c>
      <c r="AV24" s="3" t="e">
        <f t="shared" si="17"/>
        <v>#DIV/0!</v>
      </c>
      <c r="AW24" s="3"/>
      <c r="AX24" s="3" t="e">
        <f t="shared" si="18"/>
        <v>#DIV/0!</v>
      </c>
      <c r="AY24" s="3"/>
      <c r="AZ24" s="3" t="e">
        <f t="shared" si="19"/>
        <v>#DIV/0!</v>
      </c>
      <c r="BA24" s="6" t="e">
        <f t="shared" si="22"/>
        <v>#DIV/0!</v>
      </c>
      <c r="BB24" s="36">
        <v>8</v>
      </c>
      <c r="BC24" s="3">
        <f t="shared" si="20"/>
        <v>0</v>
      </c>
      <c r="BD24" s="8" t="e">
        <f t="shared" si="21"/>
        <v>#DIV/0!</v>
      </c>
      <c r="BE24" s="3" t="e">
        <f>VLOOKUP(BD24,tran50!$A$2:$O$183,HLOOKUP($Y$5,tran50!$A$1:$O$2,2,FALSE),FALSE)</f>
        <v>#DIV/0!</v>
      </c>
      <c r="BF24" s="3" t="e">
        <f>ROUND(AVERAGE('1st'!BE24,'2nd'!BE24,'3rd'!BE24,'4th'!BE24),2)</f>
        <v>#DIV/0!</v>
      </c>
      <c r="BG24" s="16"/>
      <c r="BO24" s="35"/>
    </row>
    <row r="25" spans="1:67">
      <c r="A25" s="3">
        <f>'1st'!A25</f>
        <v>0</v>
      </c>
      <c r="B25" s="3">
        <f>'1st'!B25</f>
        <v>0</v>
      </c>
      <c r="C25" s="3">
        <f>'1st'!C25</f>
        <v>0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>
        <f t="shared" si="1"/>
        <v>0</v>
      </c>
      <c r="O25" s="3">
        <f t="shared" si="4"/>
        <v>0</v>
      </c>
      <c r="P25" s="3">
        <f t="shared" si="5"/>
        <v>0</v>
      </c>
      <c r="Q25" s="3">
        <f t="shared" si="6"/>
        <v>0</v>
      </c>
      <c r="R25" s="3">
        <f t="shared" si="7"/>
        <v>0</v>
      </c>
      <c r="S25" s="3">
        <f t="shared" si="8"/>
        <v>0</v>
      </c>
      <c r="T25" s="3">
        <f t="shared" si="9"/>
        <v>0</v>
      </c>
      <c r="U25" s="3">
        <f t="shared" si="10"/>
        <v>0</v>
      </c>
      <c r="V25" s="3">
        <f t="shared" si="11"/>
        <v>0</v>
      </c>
      <c r="W25" s="3">
        <f t="shared" si="12"/>
        <v>0</v>
      </c>
      <c r="X25" s="3">
        <f t="shared" si="13"/>
        <v>0</v>
      </c>
      <c r="Y25" s="3">
        <f t="shared" si="14"/>
        <v>0</v>
      </c>
      <c r="Z25" s="3" t="e">
        <f t="shared" si="15"/>
        <v>#DIV/0!</v>
      </c>
      <c r="AA25" s="3"/>
      <c r="AB25" s="3"/>
      <c r="AC25" s="3"/>
      <c r="AD25" s="3"/>
      <c r="AE25" s="3"/>
      <c r="AF25" s="3"/>
      <c r="AG25" s="10">
        <f t="shared" si="2"/>
        <v>0</v>
      </c>
      <c r="AH25" s="3" t="e">
        <f t="shared" si="16"/>
        <v>#DIV/0!</v>
      </c>
      <c r="AI25" s="3"/>
      <c r="AJ25" s="7"/>
      <c r="AK25" s="3"/>
      <c r="AL25" s="3"/>
      <c r="AM25" s="3"/>
      <c r="AN25" s="3"/>
      <c r="AO25" s="7"/>
      <c r="AP25" s="3"/>
      <c r="AQ25" s="3"/>
      <c r="AR25" s="3"/>
      <c r="AS25" s="3"/>
      <c r="AT25" s="3"/>
      <c r="AU25" s="7">
        <f t="shared" si="3"/>
        <v>0</v>
      </c>
      <c r="AV25" s="3" t="e">
        <f t="shared" si="17"/>
        <v>#DIV/0!</v>
      </c>
      <c r="AW25" s="3"/>
      <c r="AX25" s="3" t="e">
        <f t="shared" si="18"/>
        <v>#DIV/0!</v>
      </c>
      <c r="AY25" s="3"/>
      <c r="AZ25" s="3" t="e">
        <f t="shared" si="19"/>
        <v>#DIV/0!</v>
      </c>
      <c r="BA25" s="6" t="e">
        <f t="shared" si="22"/>
        <v>#DIV/0!</v>
      </c>
      <c r="BB25" s="36">
        <v>9</v>
      </c>
      <c r="BC25" s="3">
        <f t="shared" si="20"/>
        <v>0</v>
      </c>
      <c r="BD25" s="8" t="e">
        <f t="shared" si="21"/>
        <v>#DIV/0!</v>
      </c>
      <c r="BE25" s="3" t="e">
        <f>VLOOKUP(BD25,tran50!$A$2:$O$183,HLOOKUP($Y$5,tran50!$A$1:$O$2,2,FALSE),FALSE)</f>
        <v>#DIV/0!</v>
      </c>
      <c r="BF25" s="3" t="e">
        <f>ROUND(AVERAGE('1st'!BE25,'2nd'!BE25,'3rd'!BE25,'4th'!BE25),2)</f>
        <v>#DIV/0!</v>
      </c>
      <c r="BG25" s="16"/>
      <c r="BO25" s="35"/>
    </row>
    <row r="26" spans="1:67">
      <c r="A26" s="3">
        <f>'1st'!A26</f>
        <v>0</v>
      </c>
      <c r="B26" s="3">
        <f>'1st'!B26</f>
        <v>0</v>
      </c>
      <c r="C26" s="3">
        <f>'1st'!C26</f>
        <v>0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>
        <f t="shared" si="1"/>
        <v>0</v>
      </c>
      <c r="O26" s="3">
        <f t="shared" si="4"/>
        <v>0</v>
      </c>
      <c r="P26" s="3">
        <f t="shared" si="5"/>
        <v>0</v>
      </c>
      <c r="Q26" s="3">
        <f t="shared" si="6"/>
        <v>0</v>
      </c>
      <c r="R26" s="3">
        <f t="shared" si="7"/>
        <v>0</v>
      </c>
      <c r="S26" s="3">
        <f t="shared" si="8"/>
        <v>0</v>
      </c>
      <c r="T26" s="3">
        <f t="shared" si="9"/>
        <v>0</v>
      </c>
      <c r="U26" s="3">
        <f t="shared" si="10"/>
        <v>0</v>
      </c>
      <c r="V26" s="3">
        <f t="shared" si="11"/>
        <v>0</v>
      </c>
      <c r="W26" s="3">
        <f t="shared" si="12"/>
        <v>0</v>
      </c>
      <c r="X26" s="3">
        <f t="shared" si="13"/>
        <v>0</v>
      </c>
      <c r="Y26" s="3">
        <f t="shared" si="14"/>
        <v>0</v>
      </c>
      <c r="Z26" s="3" t="e">
        <f t="shared" si="15"/>
        <v>#DIV/0!</v>
      </c>
      <c r="AA26" s="3"/>
      <c r="AB26" s="3"/>
      <c r="AC26" s="3"/>
      <c r="AD26" s="3"/>
      <c r="AE26" s="3"/>
      <c r="AF26" s="3"/>
      <c r="AG26" s="10">
        <f t="shared" si="2"/>
        <v>0</v>
      </c>
      <c r="AH26" s="3" t="e">
        <f t="shared" si="16"/>
        <v>#DIV/0!</v>
      </c>
      <c r="AI26" s="3"/>
      <c r="AJ26" s="7"/>
      <c r="AK26" s="3"/>
      <c r="AL26" s="3"/>
      <c r="AM26" s="3"/>
      <c r="AN26" s="3"/>
      <c r="AO26" s="7"/>
      <c r="AP26" s="3"/>
      <c r="AQ26" s="3"/>
      <c r="AR26" s="3"/>
      <c r="AS26" s="3"/>
      <c r="AT26" s="3"/>
      <c r="AU26" s="7">
        <f t="shared" si="3"/>
        <v>0</v>
      </c>
      <c r="AV26" s="3" t="e">
        <f t="shared" si="17"/>
        <v>#DIV/0!</v>
      </c>
      <c r="AW26" s="3"/>
      <c r="AX26" s="3" t="e">
        <f t="shared" si="18"/>
        <v>#DIV/0!</v>
      </c>
      <c r="AY26" s="3"/>
      <c r="AZ26" s="3" t="e">
        <f t="shared" si="19"/>
        <v>#DIV/0!</v>
      </c>
      <c r="BA26" s="6" t="e">
        <f t="shared" si="22"/>
        <v>#DIV/0!</v>
      </c>
      <c r="BB26" s="36">
        <v>5</v>
      </c>
      <c r="BC26" s="3">
        <f t="shared" si="20"/>
        <v>0</v>
      </c>
      <c r="BD26" s="8" t="e">
        <f t="shared" si="21"/>
        <v>#DIV/0!</v>
      </c>
      <c r="BE26" s="3" t="e">
        <f>VLOOKUP(BD26,tran50!$A$2:$O$183,HLOOKUP($Y$5,tran50!$A$1:$O$2,2,FALSE),FALSE)</f>
        <v>#DIV/0!</v>
      </c>
      <c r="BF26" s="3" t="e">
        <f>ROUND(AVERAGE('1st'!BE26,'2nd'!BE26,'3rd'!BE26,'4th'!BE26),2)</f>
        <v>#DIV/0!</v>
      </c>
      <c r="BG26" s="16"/>
      <c r="BO26" s="35"/>
    </row>
    <row r="27" spans="1:67">
      <c r="A27" s="3">
        <f>'1st'!A27</f>
        <v>0</v>
      </c>
      <c r="B27" s="3">
        <f>'1st'!B27</f>
        <v>0</v>
      </c>
      <c r="C27" s="3">
        <f>'1st'!C27</f>
        <v>0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>
        <f t="shared" si="1"/>
        <v>0</v>
      </c>
      <c r="O27" s="3">
        <f t="shared" si="4"/>
        <v>0</v>
      </c>
      <c r="P27" s="3">
        <f t="shared" si="5"/>
        <v>0</v>
      </c>
      <c r="Q27" s="3">
        <f t="shared" si="6"/>
        <v>0</v>
      </c>
      <c r="R27" s="3">
        <f t="shared" si="7"/>
        <v>0</v>
      </c>
      <c r="S27" s="3">
        <f t="shared" si="8"/>
        <v>0</v>
      </c>
      <c r="T27" s="3">
        <f t="shared" si="9"/>
        <v>0</v>
      </c>
      <c r="U27" s="3">
        <f t="shared" si="10"/>
        <v>0</v>
      </c>
      <c r="V27" s="3">
        <f t="shared" si="11"/>
        <v>0</v>
      </c>
      <c r="W27" s="3">
        <f t="shared" si="12"/>
        <v>0</v>
      </c>
      <c r="X27" s="3">
        <f t="shared" si="13"/>
        <v>0</v>
      </c>
      <c r="Y27" s="3">
        <f t="shared" si="14"/>
        <v>0</v>
      </c>
      <c r="Z27" s="3" t="e">
        <f t="shared" si="15"/>
        <v>#DIV/0!</v>
      </c>
      <c r="AA27" s="3"/>
      <c r="AB27" s="3"/>
      <c r="AC27" s="3"/>
      <c r="AD27" s="3"/>
      <c r="AE27" s="3"/>
      <c r="AF27" s="3"/>
      <c r="AG27" s="10">
        <f t="shared" si="2"/>
        <v>0</v>
      </c>
      <c r="AH27" s="3" t="e">
        <f t="shared" si="16"/>
        <v>#DIV/0!</v>
      </c>
      <c r="AI27" s="3"/>
      <c r="AJ27" s="7"/>
      <c r="AK27" s="3"/>
      <c r="AL27" s="3"/>
      <c r="AM27" s="3"/>
      <c r="AN27" s="3"/>
      <c r="AO27" s="7"/>
      <c r="AP27" s="3"/>
      <c r="AQ27" s="3"/>
      <c r="AR27" s="3"/>
      <c r="AS27" s="3"/>
      <c r="AT27" s="3"/>
      <c r="AU27" s="7">
        <f t="shared" si="3"/>
        <v>0</v>
      </c>
      <c r="AV27" s="3" t="e">
        <f t="shared" si="17"/>
        <v>#DIV/0!</v>
      </c>
      <c r="AW27" s="3"/>
      <c r="AX27" s="3" t="e">
        <f t="shared" si="18"/>
        <v>#DIV/0!</v>
      </c>
      <c r="AY27" s="3"/>
      <c r="AZ27" s="3" t="e">
        <f t="shared" si="19"/>
        <v>#DIV/0!</v>
      </c>
      <c r="BA27" s="6" t="e">
        <f t="shared" si="22"/>
        <v>#DIV/0!</v>
      </c>
      <c r="BB27" s="36">
        <v>27</v>
      </c>
      <c r="BC27" s="3">
        <f t="shared" si="20"/>
        <v>0</v>
      </c>
      <c r="BD27" s="8" t="e">
        <f t="shared" si="21"/>
        <v>#DIV/0!</v>
      </c>
      <c r="BE27" s="3" t="e">
        <f>VLOOKUP(BD27,tran50!$A$2:$O$183,HLOOKUP($Y$5,tran50!$A$1:$O$2,2,FALSE),FALSE)</f>
        <v>#DIV/0!</v>
      </c>
      <c r="BF27" s="3" t="e">
        <f>ROUND(AVERAGE('1st'!BE27,'2nd'!BE27,'3rd'!BE27,'4th'!BE27),2)</f>
        <v>#DIV/0!</v>
      </c>
      <c r="BG27" s="16"/>
      <c r="BO27" s="35"/>
    </row>
    <row r="28" spans="1:67">
      <c r="A28" s="3">
        <f>'1st'!A28</f>
        <v>0</v>
      </c>
      <c r="B28" s="3">
        <f>'1st'!B28</f>
        <v>0</v>
      </c>
      <c r="C28" s="3">
        <f>'1st'!C28</f>
        <v>0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>
        <f t="shared" si="1"/>
        <v>0</v>
      </c>
      <c r="O28" s="3">
        <f t="shared" si="4"/>
        <v>0</v>
      </c>
      <c r="P28" s="3">
        <f t="shared" si="5"/>
        <v>0</v>
      </c>
      <c r="Q28" s="3">
        <f t="shared" si="6"/>
        <v>0</v>
      </c>
      <c r="R28" s="3">
        <f t="shared" si="7"/>
        <v>0</v>
      </c>
      <c r="S28" s="3">
        <f t="shared" si="8"/>
        <v>0</v>
      </c>
      <c r="T28" s="3">
        <f t="shared" si="9"/>
        <v>0</v>
      </c>
      <c r="U28" s="3">
        <f t="shared" si="10"/>
        <v>0</v>
      </c>
      <c r="V28" s="3">
        <f t="shared" si="11"/>
        <v>0</v>
      </c>
      <c r="W28" s="3">
        <f t="shared" si="12"/>
        <v>0</v>
      </c>
      <c r="X28" s="3">
        <f t="shared" si="13"/>
        <v>0</v>
      </c>
      <c r="Y28" s="3">
        <f t="shared" si="14"/>
        <v>0</v>
      </c>
      <c r="Z28" s="3" t="e">
        <f t="shared" si="15"/>
        <v>#DIV/0!</v>
      </c>
      <c r="AA28" s="3"/>
      <c r="AB28" s="3"/>
      <c r="AC28" s="3"/>
      <c r="AD28" s="3"/>
      <c r="AE28" s="3"/>
      <c r="AF28" s="3"/>
      <c r="AG28" s="10">
        <f t="shared" si="2"/>
        <v>0</v>
      </c>
      <c r="AH28" s="3" t="e">
        <f t="shared" si="16"/>
        <v>#DIV/0!</v>
      </c>
      <c r="AI28" s="3"/>
      <c r="AJ28" s="7"/>
      <c r="AK28" s="3"/>
      <c r="AL28" s="3"/>
      <c r="AM28" s="3"/>
      <c r="AN28" s="3"/>
      <c r="AO28" s="7"/>
      <c r="AP28" s="3"/>
      <c r="AQ28" s="3"/>
      <c r="AR28" s="3"/>
      <c r="AS28" s="3"/>
      <c r="AT28" s="3"/>
      <c r="AU28" s="7">
        <f t="shared" si="3"/>
        <v>0</v>
      </c>
      <c r="AV28" s="3" t="e">
        <f t="shared" si="17"/>
        <v>#DIV/0!</v>
      </c>
      <c r="AW28" s="3"/>
      <c r="AX28" s="3" t="e">
        <f t="shared" si="18"/>
        <v>#DIV/0!</v>
      </c>
      <c r="AY28" s="3"/>
      <c r="AZ28" s="3" t="e">
        <f t="shared" si="19"/>
        <v>#DIV/0!</v>
      </c>
      <c r="BA28" s="6" t="e">
        <f t="shared" si="22"/>
        <v>#DIV/0!</v>
      </c>
      <c r="BB28" s="36">
        <v>33</v>
      </c>
      <c r="BC28" s="3">
        <f t="shared" si="20"/>
        <v>0</v>
      </c>
      <c r="BD28" s="8" t="e">
        <f t="shared" si="21"/>
        <v>#DIV/0!</v>
      </c>
      <c r="BE28" s="3" t="e">
        <f>VLOOKUP(BD28,tran50!$A$2:$O$183,HLOOKUP($Y$5,tran50!$A$1:$O$2,2,FALSE),FALSE)</f>
        <v>#DIV/0!</v>
      </c>
      <c r="BF28" s="3" t="e">
        <f>ROUND(AVERAGE('1st'!BE28,'2nd'!BE28,'3rd'!BE28,'4th'!BE28),2)</f>
        <v>#DIV/0!</v>
      </c>
      <c r="BG28" s="16"/>
      <c r="BO28" s="35"/>
    </row>
    <row r="29" spans="1:67">
      <c r="A29" s="3">
        <f>'1st'!A29</f>
        <v>0</v>
      </c>
      <c r="B29" s="3">
        <f>'1st'!B29</f>
        <v>0</v>
      </c>
      <c r="C29" s="3">
        <f>'1st'!C29</f>
        <v>0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>
        <f t="shared" si="1"/>
        <v>0</v>
      </c>
      <c r="O29" s="3">
        <f t="shared" si="4"/>
        <v>0</v>
      </c>
      <c r="P29" s="3">
        <f t="shared" si="5"/>
        <v>0</v>
      </c>
      <c r="Q29" s="3">
        <f t="shared" si="6"/>
        <v>0</v>
      </c>
      <c r="R29" s="3">
        <f t="shared" si="7"/>
        <v>0</v>
      </c>
      <c r="S29" s="3">
        <f t="shared" si="8"/>
        <v>0</v>
      </c>
      <c r="T29" s="3">
        <f t="shared" si="9"/>
        <v>0</v>
      </c>
      <c r="U29" s="3">
        <f t="shared" si="10"/>
        <v>0</v>
      </c>
      <c r="V29" s="3">
        <f t="shared" si="11"/>
        <v>0</v>
      </c>
      <c r="W29" s="3">
        <f t="shared" si="12"/>
        <v>0</v>
      </c>
      <c r="X29" s="3">
        <f t="shared" si="13"/>
        <v>0</v>
      </c>
      <c r="Y29" s="3">
        <f t="shared" si="14"/>
        <v>0</v>
      </c>
      <c r="Z29" s="3" t="e">
        <f t="shared" si="15"/>
        <v>#DIV/0!</v>
      </c>
      <c r="AA29" s="3"/>
      <c r="AB29" s="3"/>
      <c r="AC29" s="3"/>
      <c r="AD29" s="3"/>
      <c r="AE29" s="3"/>
      <c r="AF29" s="3"/>
      <c r="AG29" s="10">
        <f t="shared" si="2"/>
        <v>0</v>
      </c>
      <c r="AH29" s="3" t="e">
        <f t="shared" si="16"/>
        <v>#DIV/0!</v>
      </c>
      <c r="AI29" s="3"/>
      <c r="AJ29" s="7"/>
      <c r="AK29" s="3"/>
      <c r="AL29" s="3"/>
      <c r="AM29" s="3"/>
      <c r="AN29" s="3"/>
      <c r="AO29" s="7"/>
      <c r="AP29" s="3"/>
      <c r="AQ29" s="3"/>
      <c r="AR29" s="3"/>
      <c r="AS29" s="3"/>
      <c r="AT29" s="3"/>
      <c r="AU29" s="7">
        <f t="shared" si="3"/>
        <v>0</v>
      </c>
      <c r="AV29" s="3" t="e">
        <f t="shared" si="17"/>
        <v>#DIV/0!</v>
      </c>
      <c r="AW29" s="3"/>
      <c r="AX29" s="3" t="e">
        <f t="shared" si="18"/>
        <v>#DIV/0!</v>
      </c>
      <c r="AY29" s="3"/>
      <c r="AZ29" s="3" t="e">
        <f t="shared" si="19"/>
        <v>#DIV/0!</v>
      </c>
      <c r="BA29" s="6" t="e">
        <f t="shared" si="22"/>
        <v>#DIV/0!</v>
      </c>
      <c r="BB29" s="36">
        <v>1</v>
      </c>
      <c r="BC29" s="3">
        <f t="shared" si="20"/>
        <v>0</v>
      </c>
      <c r="BD29" s="8" t="e">
        <f t="shared" si="21"/>
        <v>#DIV/0!</v>
      </c>
      <c r="BE29" s="3" t="e">
        <f>VLOOKUP(BD29,tran50!$A$2:$O$183,HLOOKUP($Y$5,tran50!$A$1:$O$2,2,FALSE),FALSE)</f>
        <v>#DIV/0!</v>
      </c>
      <c r="BF29" s="3" t="e">
        <f>ROUND(AVERAGE('1st'!BE29,'2nd'!BE29,'3rd'!BE29,'4th'!BE29),2)</f>
        <v>#DIV/0!</v>
      </c>
      <c r="BG29" s="16"/>
      <c r="BO29" s="35"/>
    </row>
    <row r="30" spans="1:67">
      <c r="A30" s="3">
        <f>'1st'!A30</f>
        <v>0</v>
      </c>
      <c r="B30" s="3">
        <f>'1st'!B30</f>
        <v>0</v>
      </c>
      <c r="C30" s="3">
        <f>'1st'!C30</f>
        <v>0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>
        <f t="shared" si="1"/>
        <v>0</v>
      </c>
      <c r="O30" s="3">
        <f t="shared" si="4"/>
        <v>0</v>
      </c>
      <c r="P30" s="3">
        <f t="shared" si="5"/>
        <v>0</v>
      </c>
      <c r="Q30" s="3">
        <f t="shared" si="6"/>
        <v>0</v>
      </c>
      <c r="R30" s="3">
        <f t="shared" si="7"/>
        <v>0</v>
      </c>
      <c r="S30" s="3">
        <f t="shared" si="8"/>
        <v>0</v>
      </c>
      <c r="T30" s="3">
        <f t="shared" si="9"/>
        <v>0</v>
      </c>
      <c r="U30" s="3">
        <f t="shared" si="10"/>
        <v>0</v>
      </c>
      <c r="V30" s="3">
        <f t="shared" si="11"/>
        <v>0</v>
      </c>
      <c r="W30" s="3">
        <f t="shared" si="12"/>
        <v>0</v>
      </c>
      <c r="X30" s="3">
        <f t="shared" si="13"/>
        <v>0</v>
      </c>
      <c r="Y30" s="3">
        <f t="shared" si="14"/>
        <v>0</v>
      </c>
      <c r="Z30" s="3" t="e">
        <f t="shared" si="15"/>
        <v>#DIV/0!</v>
      </c>
      <c r="AA30" s="3"/>
      <c r="AB30" s="3"/>
      <c r="AC30" s="3"/>
      <c r="AD30" s="3"/>
      <c r="AE30" s="3"/>
      <c r="AF30" s="3"/>
      <c r="AG30" s="10">
        <f t="shared" si="2"/>
        <v>0</v>
      </c>
      <c r="AH30" s="3" t="e">
        <f t="shared" si="16"/>
        <v>#DIV/0!</v>
      </c>
      <c r="AI30" s="3"/>
      <c r="AJ30" s="7"/>
      <c r="AK30" s="3"/>
      <c r="AL30" s="3"/>
      <c r="AM30" s="3"/>
      <c r="AN30" s="3"/>
      <c r="AO30" s="7"/>
      <c r="AP30" s="3"/>
      <c r="AQ30" s="3"/>
      <c r="AR30" s="3"/>
      <c r="AS30" s="3"/>
      <c r="AT30" s="3"/>
      <c r="AU30" s="7">
        <f t="shared" si="3"/>
        <v>0</v>
      </c>
      <c r="AV30" s="3" t="e">
        <f t="shared" si="17"/>
        <v>#DIV/0!</v>
      </c>
      <c r="AW30" s="3"/>
      <c r="AX30" s="3" t="e">
        <f t="shared" si="18"/>
        <v>#DIV/0!</v>
      </c>
      <c r="AY30" s="3"/>
      <c r="AZ30" s="3" t="e">
        <f t="shared" si="19"/>
        <v>#DIV/0!</v>
      </c>
      <c r="BA30" s="6" t="e">
        <f t="shared" si="22"/>
        <v>#DIV/0!</v>
      </c>
      <c r="BB30" s="36">
        <v>34</v>
      </c>
      <c r="BC30" s="3">
        <f t="shared" si="20"/>
        <v>0</v>
      </c>
      <c r="BD30" s="8" t="e">
        <f t="shared" si="21"/>
        <v>#DIV/0!</v>
      </c>
      <c r="BE30" s="3" t="e">
        <f>VLOOKUP(BD30,tran50!$A$2:$O$183,HLOOKUP($Y$5,tran50!$A$1:$O$2,2,FALSE),FALSE)</f>
        <v>#DIV/0!</v>
      </c>
      <c r="BF30" s="3" t="e">
        <f>ROUND(AVERAGE('1st'!BE30,'2nd'!BE30,'3rd'!BE30,'4th'!BE30),2)</f>
        <v>#DIV/0!</v>
      </c>
      <c r="BG30" s="16"/>
      <c r="BO30" s="35"/>
    </row>
    <row r="31" spans="1:67">
      <c r="A31" s="3">
        <f>'1st'!A31</f>
        <v>0</v>
      </c>
      <c r="B31" s="3">
        <f>'1st'!B31</f>
        <v>0</v>
      </c>
      <c r="C31" s="3">
        <f>'1st'!C31</f>
        <v>0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>
        <f t="shared" si="1"/>
        <v>0</v>
      </c>
      <c r="O31" s="3">
        <f t="shared" si="4"/>
        <v>0</v>
      </c>
      <c r="P31" s="3">
        <f t="shared" si="5"/>
        <v>0</v>
      </c>
      <c r="Q31" s="3">
        <f t="shared" si="6"/>
        <v>0</v>
      </c>
      <c r="R31" s="3">
        <f t="shared" si="7"/>
        <v>0</v>
      </c>
      <c r="S31" s="3">
        <f t="shared" si="8"/>
        <v>0</v>
      </c>
      <c r="T31" s="3">
        <f t="shared" si="9"/>
        <v>0</v>
      </c>
      <c r="U31" s="3">
        <f t="shared" si="10"/>
        <v>0</v>
      </c>
      <c r="V31" s="3">
        <f t="shared" si="11"/>
        <v>0</v>
      </c>
      <c r="W31" s="3">
        <f t="shared" si="12"/>
        <v>0</v>
      </c>
      <c r="X31" s="3">
        <f t="shared" si="13"/>
        <v>0</v>
      </c>
      <c r="Y31" s="3">
        <f t="shared" si="14"/>
        <v>0</v>
      </c>
      <c r="Z31" s="3" t="e">
        <f t="shared" si="15"/>
        <v>#DIV/0!</v>
      </c>
      <c r="AA31" s="3"/>
      <c r="AB31" s="3"/>
      <c r="AC31" s="3"/>
      <c r="AD31" s="3"/>
      <c r="AE31" s="3"/>
      <c r="AF31" s="3"/>
      <c r="AG31" s="10">
        <f t="shared" si="2"/>
        <v>0</v>
      </c>
      <c r="AH31" s="3" t="e">
        <f t="shared" si="16"/>
        <v>#DIV/0!</v>
      </c>
      <c r="AI31" s="3"/>
      <c r="AJ31" s="7"/>
      <c r="AK31" s="3"/>
      <c r="AL31" s="3"/>
      <c r="AM31" s="3"/>
      <c r="AN31" s="3"/>
      <c r="AO31" s="7"/>
      <c r="AP31" s="3"/>
      <c r="AQ31" s="3"/>
      <c r="AR31" s="3"/>
      <c r="AS31" s="3"/>
      <c r="AT31" s="3"/>
      <c r="AU31" s="7">
        <f t="shared" si="3"/>
        <v>0</v>
      </c>
      <c r="AV31" s="3" t="e">
        <f t="shared" si="17"/>
        <v>#DIV/0!</v>
      </c>
      <c r="AW31" s="3"/>
      <c r="AX31" s="3" t="e">
        <f t="shared" si="18"/>
        <v>#DIV/0!</v>
      </c>
      <c r="AY31" s="3"/>
      <c r="AZ31" s="3" t="e">
        <f t="shared" si="19"/>
        <v>#DIV/0!</v>
      </c>
      <c r="BA31" s="6" t="e">
        <f t="shared" si="22"/>
        <v>#DIV/0!</v>
      </c>
      <c r="BB31" s="36">
        <v>10</v>
      </c>
      <c r="BC31" s="3">
        <f t="shared" si="20"/>
        <v>0</v>
      </c>
      <c r="BD31" s="8" t="e">
        <f t="shared" si="21"/>
        <v>#DIV/0!</v>
      </c>
      <c r="BE31" s="3" t="e">
        <f>VLOOKUP(BD31,tran50!$A$2:$O$183,HLOOKUP($Y$5,tran50!$A$1:$O$2,2,FALSE),FALSE)</f>
        <v>#DIV/0!</v>
      </c>
      <c r="BF31" s="3" t="e">
        <f>ROUND(AVERAGE('1st'!BE31,'2nd'!BE31,'3rd'!BE31,'4th'!BE31),2)</f>
        <v>#DIV/0!</v>
      </c>
      <c r="BG31" s="16"/>
      <c r="BO31" s="35"/>
    </row>
    <row r="32" spans="1:67">
      <c r="A32" s="3">
        <f>'1st'!A32</f>
        <v>0</v>
      </c>
      <c r="B32" s="3">
        <f>'1st'!B32</f>
        <v>0</v>
      </c>
      <c r="C32" s="3">
        <f>'1st'!C32</f>
        <v>0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>
        <f t="shared" si="1"/>
        <v>0</v>
      </c>
      <c r="O32" s="3">
        <f t="shared" si="4"/>
        <v>0</v>
      </c>
      <c r="P32" s="3">
        <f t="shared" si="5"/>
        <v>0</v>
      </c>
      <c r="Q32" s="3">
        <f t="shared" si="6"/>
        <v>0</v>
      </c>
      <c r="R32" s="3">
        <f t="shared" si="7"/>
        <v>0</v>
      </c>
      <c r="S32" s="3">
        <f t="shared" si="8"/>
        <v>0</v>
      </c>
      <c r="T32" s="3">
        <f t="shared" si="9"/>
        <v>0</v>
      </c>
      <c r="U32" s="3">
        <f t="shared" si="10"/>
        <v>0</v>
      </c>
      <c r="V32" s="3">
        <f t="shared" si="11"/>
        <v>0</v>
      </c>
      <c r="W32" s="3">
        <f t="shared" si="12"/>
        <v>0</v>
      </c>
      <c r="X32" s="3">
        <f t="shared" si="13"/>
        <v>0</v>
      </c>
      <c r="Y32" s="3">
        <f t="shared" si="14"/>
        <v>0</v>
      </c>
      <c r="Z32" s="3" t="e">
        <f t="shared" si="15"/>
        <v>#DIV/0!</v>
      </c>
      <c r="AA32" s="3"/>
      <c r="AB32" s="3"/>
      <c r="AC32" s="3"/>
      <c r="AD32" s="3"/>
      <c r="AE32" s="3"/>
      <c r="AF32" s="3"/>
      <c r="AG32" s="10">
        <f t="shared" si="2"/>
        <v>0</v>
      </c>
      <c r="AH32" s="3" t="e">
        <f t="shared" si="16"/>
        <v>#DIV/0!</v>
      </c>
      <c r="AI32" s="3"/>
      <c r="AJ32" s="7"/>
      <c r="AK32" s="3"/>
      <c r="AL32" s="3"/>
      <c r="AM32" s="3"/>
      <c r="AN32" s="3"/>
      <c r="AO32" s="7"/>
      <c r="AP32" s="3"/>
      <c r="AQ32" s="3"/>
      <c r="AR32" s="3"/>
      <c r="AS32" s="3"/>
      <c r="AT32" s="3"/>
      <c r="AU32" s="7">
        <f t="shared" si="3"/>
        <v>0</v>
      </c>
      <c r="AV32" s="3" t="e">
        <f t="shared" si="17"/>
        <v>#DIV/0!</v>
      </c>
      <c r="AW32" s="3"/>
      <c r="AX32" s="3" t="e">
        <f t="shared" si="18"/>
        <v>#DIV/0!</v>
      </c>
      <c r="AY32" s="3"/>
      <c r="AZ32" s="3" t="e">
        <f t="shared" si="19"/>
        <v>#DIV/0!</v>
      </c>
      <c r="BA32" s="6" t="e">
        <f t="shared" si="22"/>
        <v>#DIV/0!</v>
      </c>
      <c r="BB32" s="36">
        <v>21</v>
      </c>
      <c r="BC32" s="3">
        <f t="shared" si="20"/>
        <v>0</v>
      </c>
      <c r="BD32" s="8" t="e">
        <f t="shared" si="21"/>
        <v>#DIV/0!</v>
      </c>
      <c r="BE32" s="3" t="e">
        <f>VLOOKUP(BD32,tran50!$A$2:$O$183,HLOOKUP($Y$5,tran50!$A$1:$O$2,2,FALSE),FALSE)</f>
        <v>#DIV/0!</v>
      </c>
      <c r="BF32" s="3" t="e">
        <f>ROUND(AVERAGE('1st'!BE32,'2nd'!BE32,'3rd'!BE32,'4th'!BE32),2)</f>
        <v>#DIV/0!</v>
      </c>
      <c r="BG32" s="16"/>
      <c r="BO32" s="35"/>
    </row>
    <row r="33" spans="1:67">
      <c r="A33" s="3">
        <f>'1st'!A33</f>
        <v>0</v>
      </c>
      <c r="B33" s="3">
        <f>'1st'!B33</f>
        <v>0</v>
      </c>
      <c r="C33" s="3">
        <f>'1st'!C33</f>
        <v>0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>
        <f t="shared" si="1"/>
        <v>0</v>
      </c>
      <c r="O33" s="3">
        <f t="shared" si="4"/>
        <v>0</v>
      </c>
      <c r="P33" s="3">
        <f t="shared" si="5"/>
        <v>0</v>
      </c>
      <c r="Q33" s="3">
        <f t="shared" si="6"/>
        <v>0</v>
      </c>
      <c r="R33" s="3">
        <f t="shared" si="7"/>
        <v>0</v>
      </c>
      <c r="S33" s="3">
        <f t="shared" si="8"/>
        <v>0</v>
      </c>
      <c r="T33" s="3">
        <f t="shared" si="9"/>
        <v>0</v>
      </c>
      <c r="U33" s="3">
        <f t="shared" si="10"/>
        <v>0</v>
      </c>
      <c r="V33" s="3">
        <f t="shared" si="11"/>
        <v>0</v>
      </c>
      <c r="W33" s="3">
        <f t="shared" si="12"/>
        <v>0</v>
      </c>
      <c r="X33" s="3">
        <f t="shared" si="13"/>
        <v>0</v>
      </c>
      <c r="Y33" s="3">
        <f t="shared" si="14"/>
        <v>0</v>
      </c>
      <c r="Z33" s="3" t="e">
        <f t="shared" si="15"/>
        <v>#DIV/0!</v>
      </c>
      <c r="AA33" s="3"/>
      <c r="AB33" s="3"/>
      <c r="AC33" s="3"/>
      <c r="AD33" s="3"/>
      <c r="AE33" s="3"/>
      <c r="AF33" s="3"/>
      <c r="AG33" s="10">
        <f t="shared" si="2"/>
        <v>0</v>
      </c>
      <c r="AH33" s="3" t="e">
        <f t="shared" si="16"/>
        <v>#DIV/0!</v>
      </c>
      <c r="AI33" s="3"/>
      <c r="AJ33" s="7"/>
      <c r="AK33" s="3"/>
      <c r="AL33" s="3"/>
      <c r="AM33" s="3"/>
      <c r="AN33" s="3"/>
      <c r="AO33" s="7"/>
      <c r="AP33" s="3"/>
      <c r="AQ33" s="3"/>
      <c r="AR33" s="3"/>
      <c r="AS33" s="3"/>
      <c r="AT33" s="3"/>
      <c r="AU33" s="7">
        <f t="shared" si="3"/>
        <v>0</v>
      </c>
      <c r="AV33" s="3" t="e">
        <f t="shared" si="17"/>
        <v>#DIV/0!</v>
      </c>
      <c r="AW33" s="3"/>
      <c r="AX33" s="3" t="e">
        <f t="shared" si="18"/>
        <v>#DIV/0!</v>
      </c>
      <c r="AY33" s="3"/>
      <c r="AZ33" s="3" t="e">
        <f t="shared" si="19"/>
        <v>#DIV/0!</v>
      </c>
      <c r="BA33" s="6" t="e">
        <f t="shared" si="22"/>
        <v>#DIV/0!</v>
      </c>
      <c r="BB33" s="36">
        <v>38</v>
      </c>
      <c r="BC33" s="3">
        <f t="shared" si="20"/>
        <v>0</v>
      </c>
      <c r="BD33" s="8" t="e">
        <f t="shared" si="21"/>
        <v>#DIV/0!</v>
      </c>
      <c r="BE33" s="3" t="e">
        <f>VLOOKUP(BD33,tran50!$A$2:$O$183,HLOOKUP($Y$5,tran50!$A$1:$O$2,2,FALSE),FALSE)</f>
        <v>#DIV/0!</v>
      </c>
      <c r="BF33" s="3" t="e">
        <f>ROUND(AVERAGE('1st'!BE33,'2nd'!BE33,'3rd'!BE33,'4th'!BE33),2)</f>
        <v>#DIV/0!</v>
      </c>
      <c r="BG33" s="16"/>
      <c r="BO33" s="35"/>
    </row>
    <row r="34" spans="1:67">
      <c r="A34" s="3">
        <f>'1st'!A34</f>
        <v>0</v>
      </c>
      <c r="B34" s="3">
        <f>'1st'!B34</f>
        <v>0</v>
      </c>
      <c r="C34" s="3">
        <f>'1st'!C34</f>
        <v>0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>
        <f t="shared" si="1"/>
        <v>0</v>
      </c>
      <c r="O34" s="3">
        <f t="shared" si="4"/>
        <v>0</v>
      </c>
      <c r="P34" s="3">
        <f t="shared" si="5"/>
        <v>0</v>
      </c>
      <c r="Q34" s="3">
        <f t="shared" si="6"/>
        <v>0</v>
      </c>
      <c r="R34" s="3">
        <f t="shared" si="7"/>
        <v>0</v>
      </c>
      <c r="S34" s="3">
        <f t="shared" si="8"/>
        <v>0</v>
      </c>
      <c r="T34" s="3">
        <f t="shared" si="9"/>
        <v>0</v>
      </c>
      <c r="U34" s="3">
        <f t="shared" si="10"/>
        <v>0</v>
      </c>
      <c r="V34" s="3">
        <f t="shared" si="11"/>
        <v>0</v>
      </c>
      <c r="W34" s="3">
        <f t="shared" si="12"/>
        <v>0</v>
      </c>
      <c r="X34" s="3">
        <f t="shared" si="13"/>
        <v>0</v>
      </c>
      <c r="Y34" s="3">
        <f t="shared" si="14"/>
        <v>0</v>
      </c>
      <c r="Z34" s="3" t="e">
        <f t="shared" si="15"/>
        <v>#DIV/0!</v>
      </c>
      <c r="AA34" s="3"/>
      <c r="AB34" s="3"/>
      <c r="AC34" s="3"/>
      <c r="AD34" s="3"/>
      <c r="AE34" s="3"/>
      <c r="AF34" s="3"/>
      <c r="AG34" s="10">
        <f t="shared" si="2"/>
        <v>0</v>
      </c>
      <c r="AH34" s="3" t="e">
        <f t="shared" si="16"/>
        <v>#DIV/0!</v>
      </c>
      <c r="AI34" s="3"/>
      <c r="AJ34" s="7"/>
      <c r="AK34" s="3"/>
      <c r="AL34" s="3"/>
      <c r="AM34" s="3"/>
      <c r="AN34" s="3"/>
      <c r="AO34" s="7"/>
      <c r="AP34" s="3"/>
      <c r="AQ34" s="3"/>
      <c r="AR34" s="3"/>
      <c r="AS34" s="3"/>
      <c r="AT34" s="3"/>
      <c r="AU34" s="7">
        <f t="shared" si="3"/>
        <v>0</v>
      </c>
      <c r="AV34" s="3" t="e">
        <f t="shared" si="17"/>
        <v>#DIV/0!</v>
      </c>
      <c r="AW34" s="3"/>
      <c r="AX34" s="3" t="e">
        <f t="shared" si="18"/>
        <v>#DIV/0!</v>
      </c>
      <c r="AY34" s="3"/>
      <c r="AZ34" s="3" t="e">
        <f t="shared" si="19"/>
        <v>#DIV/0!</v>
      </c>
      <c r="BA34" s="6" t="e">
        <f t="shared" si="22"/>
        <v>#DIV/0!</v>
      </c>
      <c r="BB34" s="36">
        <v>20</v>
      </c>
      <c r="BC34" s="3">
        <f t="shared" si="20"/>
        <v>0</v>
      </c>
      <c r="BD34" s="8" t="e">
        <f t="shared" si="21"/>
        <v>#DIV/0!</v>
      </c>
      <c r="BE34" s="3" t="e">
        <f>VLOOKUP(BD34,tran50!$A$2:$O$183,HLOOKUP($Y$5,tran50!$A$1:$O$2,2,FALSE),FALSE)</f>
        <v>#DIV/0!</v>
      </c>
      <c r="BF34" s="3" t="e">
        <f>ROUND(AVERAGE('1st'!BE34,'2nd'!BE34,'3rd'!BE34,'4th'!BE34),2)</f>
        <v>#DIV/0!</v>
      </c>
      <c r="BG34" s="16"/>
      <c r="BO34" s="35"/>
    </row>
    <row r="35" spans="1:67">
      <c r="A35" s="3">
        <f>'1st'!A35</f>
        <v>0</v>
      </c>
      <c r="B35" s="3">
        <f>'1st'!B35</f>
        <v>0</v>
      </c>
      <c r="C35" s="3">
        <f>'1st'!C35</f>
        <v>0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>
        <f t="shared" si="1"/>
        <v>0</v>
      </c>
      <c r="O35" s="3">
        <f t="shared" si="4"/>
        <v>0</v>
      </c>
      <c r="P35" s="3">
        <f t="shared" si="5"/>
        <v>0</v>
      </c>
      <c r="Q35" s="3">
        <f t="shared" si="6"/>
        <v>0</v>
      </c>
      <c r="R35" s="3">
        <f t="shared" si="7"/>
        <v>0</v>
      </c>
      <c r="S35" s="3">
        <f t="shared" si="8"/>
        <v>0</v>
      </c>
      <c r="T35" s="3">
        <f t="shared" si="9"/>
        <v>0</v>
      </c>
      <c r="U35" s="3">
        <f t="shared" si="10"/>
        <v>0</v>
      </c>
      <c r="V35" s="3">
        <f t="shared" si="11"/>
        <v>0</v>
      </c>
      <c r="W35" s="3">
        <f t="shared" si="12"/>
        <v>0</v>
      </c>
      <c r="X35" s="3">
        <f t="shared" si="13"/>
        <v>0</v>
      </c>
      <c r="Y35" s="3">
        <f t="shared" si="14"/>
        <v>0</v>
      </c>
      <c r="Z35" s="3" t="e">
        <f t="shared" si="15"/>
        <v>#DIV/0!</v>
      </c>
      <c r="AA35" s="3"/>
      <c r="AB35" s="3"/>
      <c r="AC35" s="3"/>
      <c r="AD35" s="3"/>
      <c r="AE35" s="3"/>
      <c r="AF35" s="3"/>
      <c r="AG35" s="10">
        <f t="shared" si="2"/>
        <v>0</v>
      </c>
      <c r="AH35" s="3" t="e">
        <f t="shared" si="16"/>
        <v>#DIV/0!</v>
      </c>
      <c r="AI35" s="3"/>
      <c r="AJ35" s="7"/>
      <c r="AK35" s="3"/>
      <c r="AL35" s="3"/>
      <c r="AM35" s="3"/>
      <c r="AN35" s="3"/>
      <c r="AO35" s="7"/>
      <c r="AP35" s="3"/>
      <c r="AQ35" s="3"/>
      <c r="AR35" s="3"/>
      <c r="AS35" s="3"/>
      <c r="AT35" s="3"/>
      <c r="AU35" s="7">
        <f t="shared" si="3"/>
        <v>0</v>
      </c>
      <c r="AV35" s="3" t="e">
        <f t="shared" si="17"/>
        <v>#DIV/0!</v>
      </c>
      <c r="AW35" s="3"/>
      <c r="AX35" s="3" t="e">
        <f t="shared" si="18"/>
        <v>#DIV/0!</v>
      </c>
      <c r="AY35" s="3"/>
      <c r="AZ35" s="3" t="e">
        <f t="shared" si="19"/>
        <v>#DIV/0!</v>
      </c>
      <c r="BA35" s="6" t="e">
        <f t="shared" si="22"/>
        <v>#DIV/0!</v>
      </c>
      <c r="BB35" s="36">
        <v>26</v>
      </c>
      <c r="BC35" s="3">
        <f t="shared" si="20"/>
        <v>0</v>
      </c>
      <c r="BD35" s="8" t="e">
        <f t="shared" si="21"/>
        <v>#DIV/0!</v>
      </c>
      <c r="BE35" s="3" t="e">
        <f>VLOOKUP(BD35,tran50!$A$2:$O$183,HLOOKUP($Y$5,tran50!$A$1:$O$2,2,FALSE),FALSE)</f>
        <v>#DIV/0!</v>
      </c>
      <c r="BF35" s="3" t="e">
        <f>ROUND(AVERAGE('1st'!BE35,'2nd'!BE35,'3rd'!BE35,'4th'!BE35),2)</f>
        <v>#DIV/0!</v>
      </c>
      <c r="BG35" s="16"/>
      <c r="BO35" s="35"/>
    </row>
    <row r="36" spans="1:67">
      <c r="A36" s="3">
        <f>'1st'!A36</f>
        <v>0</v>
      </c>
      <c r="B36" s="3">
        <f>'1st'!B36</f>
        <v>0</v>
      </c>
      <c r="C36" s="3">
        <f>'1st'!C36</f>
        <v>0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>
        <f t="shared" si="1"/>
        <v>0</v>
      </c>
      <c r="O36" s="3">
        <f t="shared" si="4"/>
        <v>0</v>
      </c>
      <c r="P36" s="3">
        <f t="shared" si="5"/>
        <v>0</v>
      </c>
      <c r="Q36" s="3">
        <f t="shared" si="6"/>
        <v>0</v>
      </c>
      <c r="R36" s="3">
        <f t="shared" si="7"/>
        <v>0</v>
      </c>
      <c r="S36" s="3">
        <f t="shared" si="8"/>
        <v>0</v>
      </c>
      <c r="T36" s="3">
        <f t="shared" si="9"/>
        <v>0</v>
      </c>
      <c r="U36" s="3">
        <f t="shared" si="10"/>
        <v>0</v>
      </c>
      <c r="V36" s="3">
        <f t="shared" si="11"/>
        <v>0</v>
      </c>
      <c r="W36" s="3">
        <f t="shared" si="12"/>
        <v>0</v>
      </c>
      <c r="X36" s="3">
        <f t="shared" si="13"/>
        <v>0</v>
      </c>
      <c r="Y36" s="3">
        <f t="shared" si="14"/>
        <v>0</v>
      </c>
      <c r="Z36" s="3" t="e">
        <f t="shared" si="15"/>
        <v>#DIV/0!</v>
      </c>
      <c r="AA36" s="3"/>
      <c r="AB36" s="3"/>
      <c r="AC36" s="3"/>
      <c r="AD36" s="3"/>
      <c r="AE36" s="3"/>
      <c r="AF36" s="3"/>
      <c r="AG36" s="10">
        <f t="shared" si="2"/>
        <v>0</v>
      </c>
      <c r="AH36" s="3" t="e">
        <f t="shared" si="16"/>
        <v>#DIV/0!</v>
      </c>
      <c r="AI36" s="3"/>
      <c r="AJ36" s="7"/>
      <c r="AK36" s="3"/>
      <c r="AL36" s="3"/>
      <c r="AM36" s="3"/>
      <c r="AN36" s="3"/>
      <c r="AO36" s="7"/>
      <c r="AP36" s="3"/>
      <c r="AQ36" s="3"/>
      <c r="AR36" s="3"/>
      <c r="AS36" s="3"/>
      <c r="AT36" s="3"/>
      <c r="AU36" s="7">
        <f t="shared" si="3"/>
        <v>0</v>
      </c>
      <c r="AV36" s="3" t="e">
        <f t="shared" si="17"/>
        <v>#DIV/0!</v>
      </c>
      <c r="AW36" s="3"/>
      <c r="AX36" s="3" t="e">
        <f t="shared" si="18"/>
        <v>#DIV/0!</v>
      </c>
      <c r="AY36" s="3"/>
      <c r="AZ36" s="3" t="e">
        <f t="shared" si="19"/>
        <v>#DIV/0!</v>
      </c>
      <c r="BA36" s="6" t="e">
        <f t="shared" si="22"/>
        <v>#DIV/0!</v>
      </c>
      <c r="BB36" s="36">
        <v>25</v>
      </c>
      <c r="BC36" s="3">
        <f t="shared" si="20"/>
        <v>0</v>
      </c>
      <c r="BD36" s="8" t="e">
        <f t="shared" si="21"/>
        <v>#DIV/0!</v>
      </c>
      <c r="BE36" s="3" t="e">
        <f>VLOOKUP(BD36,tran50!$A$2:$O$183,HLOOKUP($Y$5,tran50!$A$1:$O$2,2,FALSE),FALSE)</f>
        <v>#DIV/0!</v>
      </c>
      <c r="BF36" s="3" t="e">
        <f>ROUND(AVERAGE('1st'!BE36,'2nd'!BE36,'3rd'!BE36,'4th'!BE36),2)</f>
        <v>#DIV/0!</v>
      </c>
      <c r="BG36" s="16"/>
      <c r="BO36" s="35"/>
    </row>
    <row r="37" spans="1:67">
      <c r="A37" s="3">
        <f>'1st'!A37</f>
        <v>0</v>
      </c>
      <c r="B37" s="3">
        <f>'1st'!B37</f>
        <v>0</v>
      </c>
      <c r="C37" s="3">
        <f>'1st'!C37</f>
        <v>0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>
        <f t="shared" si="1"/>
        <v>0</v>
      </c>
      <c r="O37" s="3">
        <f t="shared" si="4"/>
        <v>0</v>
      </c>
      <c r="P37" s="3">
        <f t="shared" si="5"/>
        <v>0</v>
      </c>
      <c r="Q37" s="3">
        <f t="shared" si="6"/>
        <v>0</v>
      </c>
      <c r="R37" s="3">
        <f t="shared" si="7"/>
        <v>0</v>
      </c>
      <c r="S37" s="3">
        <f t="shared" si="8"/>
        <v>0</v>
      </c>
      <c r="T37" s="3">
        <f t="shared" si="9"/>
        <v>0</v>
      </c>
      <c r="U37" s="3">
        <f t="shared" si="10"/>
        <v>0</v>
      </c>
      <c r="V37" s="3">
        <f t="shared" si="11"/>
        <v>0</v>
      </c>
      <c r="W37" s="3">
        <f t="shared" si="12"/>
        <v>0</v>
      </c>
      <c r="X37" s="3">
        <f t="shared" si="13"/>
        <v>0</v>
      </c>
      <c r="Y37" s="3">
        <f t="shared" si="14"/>
        <v>0</v>
      </c>
      <c r="Z37" s="3" t="e">
        <f t="shared" si="15"/>
        <v>#DIV/0!</v>
      </c>
      <c r="AA37" s="3"/>
      <c r="AB37" s="3"/>
      <c r="AC37" s="3"/>
      <c r="AD37" s="3"/>
      <c r="AE37" s="3"/>
      <c r="AF37" s="3"/>
      <c r="AG37" s="10">
        <f t="shared" si="2"/>
        <v>0</v>
      </c>
      <c r="AH37" s="3" t="e">
        <f t="shared" si="16"/>
        <v>#DIV/0!</v>
      </c>
      <c r="AI37" s="3"/>
      <c r="AJ37" s="7"/>
      <c r="AK37" s="3"/>
      <c r="AL37" s="3"/>
      <c r="AM37" s="3"/>
      <c r="AN37" s="3"/>
      <c r="AO37" s="7"/>
      <c r="AP37" s="3"/>
      <c r="AQ37" s="3"/>
      <c r="AR37" s="3"/>
      <c r="AS37" s="3"/>
      <c r="AT37" s="3"/>
      <c r="AU37" s="7">
        <f t="shared" si="3"/>
        <v>0</v>
      </c>
      <c r="AV37" s="3" t="e">
        <f t="shared" si="17"/>
        <v>#DIV/0!</v>
      </c>
      <c r="AW37" s="3"/>
      <c r="AX37" s="3" t="e">
        <f t="shared" si="18"/>
        <v>#DIV/0!</v>
      </c>
      <c r="AY37" s="3"/>
      <c r="AZ37" s="3" t="e">
        <f t="shared" si="19"/>
        <v>#DIV/0!</v>
      </c>
      <c r="BA37" s="6" t="e">
        <f t="shared" si="22"/>
        <v>#DIV/0!</v>
      </c>
      <c r="BB37" s="36">
        <v>35</v>
      </c>
      <c r="BC37" s="3">
        <f t="shared" si="20"/>
        <v>0</v>
      </c>
      <c r="BD37" s="8" t="e">
        <f t="shared" si="21"/>
        <v>#DIV/0!</v>
      </c>
      <c r="BE37" s="3" t="e">
        <f>VLOOKUP(BD37,tran50!$A$2:$O$183,HLOOKUP($Y$5,tran50!$A$1:$O$2,2,FALSE),FALSE)</f>
        <v>#DIV/0!</v>
      </c>
      <c r="BF37" s="3" t="e">
        <f>ROUND(AVERAGE('1st'!BE37,'2nd'!BE37,'3rd'!BE37,'4th'!BE37),2)</f>
        <v>#DIV/0!</v>
      </c>
      <c r="BG37" s="16"/>
    </row>
    <row r="38" spans="1:67">
      <c r="A38" s="3">
        <f>'1st'!A38</f>
        <v>0</v>
      </c>
      <c r="B38" s="3">
        <f>'1st'!B38</f>
        <v>0</v>
      </c>
      <c r="C38" s="3">
        <f>'1st'!C38</f>
        <v>0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>
        <f t="shared" si="1"/>
        <v>0</v>
      </c>
      <c r="O38" s="3">
        <f t="shared" si="4"/>
        <v>0</v>
      </c>
      <c r="P38" s="3">
        <f t="shared" si="5"/>
        <v>0</v>
      </c>
      <c r="Q38" s="3">
        <f t="shared" si="6"/>
        <v>0</v>
      </c>
      <c r="R38" s="3">
        <f t="shared" si="7"/>
        <v>0</v>
      </c>
      <c r="S38" s="3">
        <f t="shared" si="8"/>
        <v>0</v>
      </c>
      <c r="T38" s="3">
        <f t="shared" si="9"/>
        <v>0</v>
      </c>
      <c r="U38" s="3">
        <f t="shared" si="10"/>
        <v>0</v>
      </c>
      <c r="V38" s="3">
        <f t="shared" si="11"/>
        <v>0</v>
      </c>
      <c r="W38" s="3">
        <f t="shared" si="12"/>
        <v>0</v>
      </c>
      <c r="X38" s="3">
        <f t="shared" si="13"/>
        <v>0</v>
      </c>
      <c r="Y38" s="3">
        <f t="shared" si="14"/>
        <v>0</v>
      </c>
      <c r="Z38" s="3" t="e">
        <f t="shared" si="15"/>
        <v>#DIV/0!</v>
      </c>
      <c r="AA38" s="3"/>
      <c r="AB38" s="3"/>
      <c r="AC38" s="3"/>
      <c r="AD38" s="3"/>
      <c r="AE38" s="3"/>
      <c r="AF38" s="3"/>
      <c r="AG38" s="10">
        <f t="shared" si="2"/>
        <v>0</v>
      </c>
      <c r="AH38" s="3" t="e">
        <f t="shared" si="16"/>
        <v>#DIV/0!</v>
      </c>
      <c r="AI38" s="3"/>
      <c r="AJ38" s="7"/>
      <c r="AK38" s="3"/>
      <c r="AL38" s="3"/>
      <c r="AM38" s="3"/>
      <c r="AN38" s="3"/>
      <c r="AO38" s="7"/>
      <c r="AP38" s="3"/>
      <c r="AQ38" s="3"/>
      <c r="AR38" s="3"/>
      <c r="AS38" s="3"/>
      <c r="AT38" s="3"/>
      <c r="AU38" s="7">
        <f t="shared" si="3"/>
        <v>0</v>
      </c>
      <c r="AV38" s="3" t="e">
        <f t="shared" si="17"/>
        <v>#DIV/0!</v>
      </c>
      <c r="AW38" s="3"/>
      <c r="AX38" s="3" t="e">
        <f t="shared" si="18"/>
        <v>#DIV/0!</v>
      </c>
      <c r="AY38" s="3"/>
      <c r="AZ38" s="3" t="e">
        <f t="shared" si="19"/>
        <v>#DIV/0!</v>
      </c>
      <c r="BA38" s="6" t="e">
        <f t="shared" si="22"/>
        <v>#DIV/0!</v>
      </c>
      <c r="BB38" s="36">
        <v>34</v>
      </c>
      <c r="BC38" s="3">
        <f t="shared" si="20"/>
        <v>0</v>
      </c>
      <c r="BD38" s="8" t="e">
        <f t="shared" si="21"/>
        <v>#DIV/0!</v>
      </c>
      <c r="BE38" s="3" t="e">
        <f>VLOOKUP(BD38,tran50!$A$2:$O$183,HLOOKUP($Y$5,tran50!$A$1:$O$2,2,FALSE),FALSE)</f>
        <v>#DIV/0!</v>
      </c>
      <c r="BF38" s="3" t="e">
        <f>ROUND(AVERAGE('1st'!BE38,'2nd'!BE38,'3rd'!BE38,'4th'!BE38),2)</f>
        <v>#DIV/0!</v>
      </c>
      <c r="BG38" s="16"/>
    </row>
    <row r="39" spans="1:6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</row>
    <row r="40" spans="1:6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8"/>
      <c r="BC40" s="1"/>
      <c r="BD40" s="1"/>
      <c r="BE40" s="1"/>
      <c r="BF40" s="1"/>
      <c r="BG40" s="1"/>
    </row>
    <row r="41" spans="1:6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8"/>
      <c r="BC41" s="1"/>
      <c r="BD41" s="1"/>
      <c r="BE41" s="1"/>
      <c r="BF41" s="1"/>
      <c r="BG41" s="1"/>
    </row>
    <row r="42" spans="1:67">
      <c r="BB42" s="18"/>
    </row>
    <row r="43" spans="1:67">
      <c r="BB43" s="18"/>
    </row>
    <row r="44" spans="1:67">
      <c r="BB44" s="18"/>
    </row>
    <row r="45" spans="1:67">
      <c r="BB45" s="18"/>
    </row>
    <row r="46" spans="1:67">
      <c r="BB46" s="18"/>
    </row>
    <row r="47" spans="1:67">
      <c r="BB47" s="18"/>
    </row>
    <row r="48" spans="1:67">
      <c r="BB48" s="18"/>
    </row>
    <row r="49" spans="54:54">
      <c r="BB49" s="18"/>
    </row>
    <row r="50" spans="54:54">
      <c r="BB50" s="18"/>
    </row>
    <row r="51" spans="54:54">
      <c r="BB51" s="18"/>
    </row>
    <row r="52" spans="54:54">
      <c r="BB52" s="18"/>
    </row>
    <row r="53" spans="54:54">
      <c r="BB53" s="18"/>
    </row>
    <row r="54" spans="54:54">
      <c r="BB54" s="18"/>
    </row>
    <row r="55" spans="54:54">
      <c r="BB55" s="18"/>
    </row>
    <row r="56" spans="54:54">
      <c r="BB56" s="18"/>
    </row>
    <row r="57" spans="54:54">
      <c r="BB57" s="18"/>
    </row>
    <row r="58" spans="54:54">
      <c r="BB58" s="18"/>
    </row>
    <row r="59" spans="54:54">
      <c r="BB59" s="18"/>
    </row>
    <row r="60" spans="54:54">
      <c r="BB60" s="18"/>
    </row>
    <row r="61" spans="54:54">
      <c r="BB61" s="18"/>
    </row>
    <row r="62" spans="54:54">
      <c r="BB62" s="18"/>
    </row>
    <row r="63" spans="54:54">
      <c r="BB63" s="18"/>
    </row>
    <row r="64" spans="54:54">
      <c r="BB64" s="18"/>
    </row>
    <row r="65" spans="54:54">
      <c r="BB65" s="18"/>
    </row>
    <row r="66" spans="54:54">
      <c r="BB66" s="18"/>
    </row>
    <row r="67" spans="54:54">
      <c r="BB67" s="18"/>
    </row>
    <row r="68" spans="54:54">
      <c r="BB68" s="18"/>
    </row>
    <row r="69" spans="54:54">
      <c r="BB69" s="18"/>
    </row>
    <row r="70" spans="54:54">
      <c r="BB70" s="18"/>
    </row>
    <row r="71" spans="54:54">
      <c r="BB71" s="18"/>
    </row>
    <row r="72" spans="54:54">
      <c r="BB72" s="18"/>
    </row>
  </sheetData>
  <mergeCells count="14">
    <mergeCell ref="A1:B1"/>
    <mergeCell ref="A2:B2"/>
    <mergeCell ref="D1:BD1"/>
    <mergeCell ref="D2:BA2"/>
    <mergeCell ref="D3:Z3"/>
    <mergeCell ref="AA3:AH3"/>
    <mergeCell ref="AI3:AV3"/>
    <mergeCell ref="AW3:AX3"/>
    <mergeCell ref="AY3:AZ3"/>
    <mergeCell ref="B4:C4"/>
    <mergeCell ref="B5:C5"/>
    <mergeCell ref="B19:C19"/>
    <mergeCell ref="BB3:BC3"/>
    <mergeCell ref="BH3:BN3"/>
  </mergeCells>
  <conditionalFormatting sqref="BA6:BA18 BA20:BA38 BD6:BD18">
    <cfRule type="cellIs" dxfId="6" priority="6" operator="lessThan">
      <formula>75</formula>
    </cfRule>
    <cfRule type="cellIs" dxfId="5" priority="7" operator="greaterThan">
      <formula>89</formula>
    </cfRule>
  </conditionalFormatting>
  <conditionalFormatting sqref="BD20:BD38">
    <cfRule type="cellIs" dxfId="4" priority="3" operator="lessThan">
      <formula>75</formula>
    </cfRule>
    <cfRule type="cellIs" dxfId="3" priority="4" operator="lessThan">
      <formula>75</formula>
    </cfRule>
    <cfRule type="cellIs" dxfId="2" priority="5" operator="greaterThan">
      <formula>89</formula>
    </cfRule>
  </conditionalFormatting>
  <conditionalFormatting sqref="BD20:BD38">
    <cfRule type="cellIs" dxfId="1" priority="1" operator="lessThan">
      <formula>75</formula>
    </cfRule>
    <cfRule type="cellIs" dxfId="0" priority="2" operator="greaterThan">
      <formula>89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83"/>
  <sheetViews>
    <sheetView workbookViewId="0">
      <selection activeCell="B10" sqref="B10:B30"/>
    </sheetView>
  </sheetViews>
  <sheetFormatPr defaultRowHeight="15"/>
  <cols>
    <col min="1" max="16384" width="9.140625" style="42"/>
  </cols>
  <sheetData>
    <row r="1" spans="1:15">
      <c r="B1" s="35">
        <v>180</v>
      </c>
      <c r="C1" s="42">
        <v>170</v>
      </c>
      <c r="D1" s="35">
        <v>160</v>
      </c>
      <c r="E1" s="35">
        <v>150</v>
      </c>
      <c r="F1" s="42">
        <v>140</v>
      </c>
      <c r="G1" s="47">
        <v>130</v>
      </c>
      <c r="H1" s="35">
        <v>120</v>
      </c>
      <c r="I1" s="35">
        <v>110</v>
      </c>
      <c r="J1" s="35">
        <v>100</v>
      </c>
      <c r="K1" s="35">
        <v>90</v>
      </c>
      <c r="L1" s="35">
        <v>80</v>
      </c>
      <c r="M1" s="35">
        <v>70</v>
      </c>
      <c r="N1" s="35">
        <v>60</v>
      </c>
      <c r="O1" s="42">
        <v>50</v>
      </c>
    </row>
    <row r="2" spans="1:15">
      <c r="A2" s="48">
        <v>1</v>
      </c>
      <c r="B2" s="48">
        <v>2</v>
      </c>
      <c r="C2" s="48">
        <v>3</v>
      </c>
      <c r="D2" s="48">
        <v>4</v>
      </c>
      <c r="E2" s="48">
        <v>5</v>
      </c>
      <c r="F2" s="48">
        <v>6</v>
      </c>
      <c r="G2" s="49">
        <v>7</v>
      </c>
      <c r="H2" s="48">
        <v>8</v>
      </c>
      <c r="I2" s="48">
        <v>9</v>
      </c>
      <c r="J2" s="48">
        <v>10</v>
      </c>
      <c r="K2" s="48">
        <v>11</v>
      </c>
      <c r="L2" s="48">
        <v>12</v>
      </c>
      <c r="M2" s="48">
        <v>13</v>
      </c>
      <c r="N2" s="48">
        <v>14</v>
      </c>
      <c r="O2" s="48">
        <v>15</v>
      </c>
    </row>
    <row r="3" spans="1:15">
      <c r="A3" s="42">
        <v>0</v>
      </c>
      <c r="B3" s="35">
        <v>65</v>
      </c>
      <c r="C3" s="35">
        <v>65</v>
      </c>
      <c r="D3" s="35">
        <v>65</v>
      </c>
      <c r="E3" s="35">
        <v>65</v>
      </c>
      <c r="F3" s="35">
        <v>65</v>
      </c>
      <c r="G3" s="35">
        <v>65</v>
      </c>
      <c r="H3" s="35">
        <v>65</v>
      </c>
      <c r="I3" s="35">
        <v>65</v>
      </c>
      <c r="J3" s="35">
        <v>65</v>
      </c>
      <c r="K3" s="35">
        <v>65</v>
      </c>
      <c r="L3" s="35">
        <v>65</v>
      </c>
      <c r="M3" s="35">
        <v>65</v>
      </c>
      <c r="N3" s="35">
        <v>65</v>
      </c>
      <c r="O3" s="35">
        <v>65</v>
      </c>
    </row>
    <row r="4" spans="1:15">
      <c r="A4" s="42">
        <v>1</v>
      </c>
      <c r="B4" s="35">
        <v>65</v>
      </c>
      <c r="C4" s="35">
        <v>65</v>
      </c>
      <c r="D4" s="35">
        <v>65</v>
      </c>
      <c r="E4" s="35">
        <v>65</v>
      </c>
      <c r="F4" s="35">
        <v>65</v>
      </c>
      <c r="G4" s="35">
        <v>65</v>
      </c>
      <c r="H4" s="35">
        <v>65</v>
      </c>
      <c r="I4" s="35">
        <v>65</v>
      </c>
      <c r="J4" s="35">
        <v>65</v>
      </c>
      <c r="K4" s="35">
        <v>65</v>
      </c>
      <c r="L4" s="35">
        <v>65</v>
      </c>
      <c r="M4" s="35">
        <v>65</v>
      </c>
      <c r="N4" s="35">
        <v>65</v>
      </c>
      <c r="O4" s="35">
        <v>65</v>
      </c>
    </row>
    <row r="5" spans="1:15">
      <c r="A5" s="42">
        <v>2</v>
      </c>
      <c r="B5" s="35">
        <v>65</v>
      </c>
      <c r="C5" s="35">
        <v>65</v>
      </c>
      <c r="D5" s="35">
        <v>65</v>
      </c>
      <c r="E5" s="35">
        <v>65</v>
      </c>
      <c r="F5" s="35">
        <v>65</v>
      </c>
      <c r="G5" s="35">
        <v>65</v>
      </c>
      <c r="H5" s="35">
        <v>65</v>
      </c>
      <c r="I5" s="35">
        <v>65</v>
      </c>
      <c r="J5" s="35">
        <v>65</v>
      </c>
      <c r="K5" s="35">
        <v>65</v>
      </c>
      <c r="L5" s="35">
        <v>65</v>
      </c>
      <c r="M5" s="35">
        <v>66</v>
      </c>
      <c r="N5" s="35">
        <v>66</v>
      </c>
      <c r="O5" s="35">
        <v>66</v>
      </c>
    </row>
    <row r="6" spans="1:15">
      <c r="A6" s="50">
        <v>3</v>
      </c>
      <c r="B6" s="47">
        <v>65</v>
      </c>
      <c r="C6" s="47">
        <v>65</v>
      </c>
      <c r="D6" s="47">
        <v>65</v>
      </c>
      <c r="E6" s="47">
        <v>65</v>
      </c>
      <c r="F6" s="47">
        <v>65</v>
      </c>
      <c r="G6" s="47">
        <v>65</v>
      </c>
      <c r="H6" s="47">
        <v>65</v>
      </c>
      <c r="I6" s="47">
        <v>65</v>
      </c>
      <c r="J6" s="47">
        <v>65</v>
      </c>
      <c r="K6" s="47">
        <v>66</v>
      </c>
      <c r="L6" s="47">
        <v>66</v>
      </c>
      <c r="M6" s="47">
        <v>66</v>
      </c>
      <c r="N6" s="47">
        <v>66</v>
      </c>
      <c r="O6" s="47">
        <v>66</v>
      </c>
    </row>
    <row r="7" spans="1:15">
      <c r="A7" s="42">
        <v>4</v>
      </c>
      <c r="B7" s="35">
        <v>65</v>
      </c>
      <c r="C7" s="35">
        <v>65</v>
      </c>
      <c r="D7" s="35">
        <v>65</v>
      </c>
      <c r="E7" s="35">
        <v>65</v>
      </c>
      <c r="F7" s="35">
        <v>65</v>
      </c>
      <c r="G7" s="35">
        <v>65</v>
      </c>
      <c r="H7" s="48">
        <v>66</v>
      </c>
      <c r="I7" s="48">
        <v>66</v>
      </c>
      <c r="J7" s="48">
        <v>66</v>
      </c>
      <c r="K7" s="48">
        <v>66</v>
      </c>
      <c r="L7" s="47">
        <v>66</v>
      </c>
      <c r="M7" s="48">
        <v>67</v>
      </c>
      <c r="N7" s="48">
        <v>67</v>
      </c>
      <c r="O7" s="48">
        <v>67</v>
      </c>
    </row>
    <row r="8" spans="1:15">
      <c r="A8" s="42">
        <v>5</v>
      </c>
      <c r="B8" s="35">
        <v>65</v>
      </c>
      <c r="C8" s="35">
        <v>65</v>
      </c>
      <c r="D8" s="35">
        <v>65</v>
      </c>
      <c r="E8" s="35">
        <v>65</v>
      </c>
      <c r="F8" s="48">
        <v>66</v>
      </c>
      <c r="G8" s="35">
        <v>65</v>
      </c>
      <c r="H8" s="48">
        <v>66</v>
      </c>
      <c r="I8" s="48">
        <v>66</v>
      </c>
      <c r="J8" s="48">
        <v>66</v>
      </c>
      <c r="K8" s="48">
        <v>66</v>
      </c>
      <c r="L8" s="47">
        <v>66</v>
      </c>
      <c r="M8" s="48">
        <v>57</v>
      </c>
      <c r="N8" s="48">
        <v>67</v>
      </c>
      <c r="O8" s="48">
        <v>67</v>
      </c>
    </row>
    <row r="9" spans="1:15">
      <c r="A9" s="42">
        <v>6</v>
      </c>
      <c r="B9" s="35">
        <v>65</v>
      </c>
      <c r="C9" s="48">
        <v>66</v>
      </c>
      <c r="D9" s="48">
        <v>66</v>
      </c>
      <c r="E9" s="48">
        <v>66</v>
      </c>
      <c r="F9" s="48">
        <v>66</v>
      </c>
      <c r="G9" s="48">
        <v>66</v>
      </c>
      <c r="H9" s="48">
        <v>66</v>
      </c>
      <c r="I9" s="48">
        <v>66</v>
      </c>
      <c r="J9" s="48">
        <v>66</v>
      </c>
      <c r="K9" s="48">
        <v>67</v>
      </c>
      <c r="L9" s="48">
        <v>67</v>
      </c>
      <c r="M9" s="48">
        <v>67</v>
      </c>
      <c r="N9" s="48">
        <v>68</v>
      </c>
      <c r="O9" s="48">
        <v>68</v>
      </c>
    </row>
    <row r="10" spans="1:15">
      <c r="A10" s="42">
        <v>7</v>
      </c>
      <c r="B10" s="48">
        <v>66</v>
      </c>
      <c r="C10" s="48">
        <v>66</v>
      </c>
      <c r="D10" s="48">
        <v>66</v>
      </c>
      <c r="E10" s="48">
        <v>66</v>
      </c>
      <c r="F10" s="48">
        <v>66</v>
      </c>
      <c r="G10" s="48">
        <v>66</v>
      </c>
      <c r="H10" s="48">
        <v>66</v>
      </c>
      <c r="I10" s="48">
        <v>66</v>
      </c>
      <c r="J10" s="48">
        <v>66</v>
      </c>
      <c r="K10" s="48">
        <v>67</v>
      </c>
      <c r="L10" s="48">
        <v>67</v>
      </c>
      <c r="M10" s="48">
        <v>68</v>
      </c>
      <c r="N10" s="48">
        <v>68</v>
      </c>
      <c r="O10" s="48">
        <v>68</v>
      </c>
    </row>
    <row r="11" spans="1:15">
      <c r="A11" s="42">
        <v>8</v>
      </c>
      <c r="B11" s="48">
        <v>66</v>
      </c>
      <c r="C11" s="48">
        <v>66</v>
      </c>
      <c r="D11" s="48">
        <v>66</v>
      </c>
      <c r="E11" s="48">
        <v>66</v>
      </c>
      <c r="F11" s="48">
        <v>66</v>
      </c>
      <c r="G11" s="48">
        <v>66</v>
      </c>
      <c r="H11" s="48">
        <v>67</v>
      </c>
      <c r="I11" s="48">
        <v>67</v>
      </c>
      <c r="J11" s="48">
        <v>67</v>
      </c>
      <c r="K11" s="48">
        <v>67</v>
      </c>
      <c r="L11" s="48">
        <v>67</v>
      </c>
      <c r="M11" s="48">
        <v>68</v>
      </c>
      <c r="N11" s="48">
        <v>69</v>
      </c>
      <c r="O11" s="48">
        <v>69</v>
      </c>
    </row>
    <row r="12" spans="1:15">
      <c r="A12" s="42">
        <v>9</v>
      </c>
      <c r="B12" s="48">
        <v>66</v>
      </c>
      <c r="C12" s="48">
        <v>66</v>
      </c>
      <c r="D12" s="48">
        <v>66</v>
      </c>
      <c r="E12" s="48">
        <v>66</v>
      </c>
      <c r="F12" s="48">
        <v>66</v>
      </c>
      <c r="G12" s="48">
        <v>66</v>
      </c>
      <c r="H12" s="48">
        <v>67</v>
      </c>
      <c r="I12" s="48">
        <v>67</v>
      </c>
      <c r="J12" s="48">
        <v>67</v>
      </c>
      <c r="K12" s="48">
        <v>68</v>
      </c>
      <c r="L12" s="48">
        <v>68</v>
      </c>
      <c r="M12" s="48">
        <v>68</v>
      </c>
      <c r="N12" s="48">
        <v>69</v>
      </c>
      <c r="O12" s="48">
        <v>69</v>
      </c>
    </row>
    <row r="13" spans="1:15">
      <c r="A13" s="42">
        <v>10</v>
      </c>
      <c r="B13" s="48">
        <v>66</v>
      </c>
      <c r="C13" s="48">
        <v>66</v>
      </c>
      <c r="D13" s="48">
        <v>66</v>
      </c>
      <c r="E13" s="48">
        <v>66</v>
      </c>
      <c r="F13" s="48">
        <v>67</v>
      </c>
      <c r="G13" s="48">
        <v>66</v>
      </c>
      <c r="H13" s="48">
        <v>67</v>
      </c>
      <c r="I13" s="48">
        <v>67</v>
      </c>
      <c r="J13" s="48">
        <v>67</v>
      </c>
      <c r="K13" s="48">
        <v>68</v>
      </c>
      <c r="L13" s="48">
        <v>68</v>
      </c>
      <c r="M13" s="48">
        <v>69</v>
      </c>
      <c r="N13" s="48">
        <v>70</v>
      </c>
      <c r="O13" s="48">
        <v>70</v>
      </c>
    </row>
    <row r="14" spans="1:15">
      <c r="A14" s="42">
        <v>11</v>
      </c>
      <c r="B14" s="48">
        <v>66</v>
      </c>
      <c r="C14" s="48">
        <v>66</v>
      </c>
      <c r="D14" s="48">
        <v>66</v>
      </c>
      <c r="E14" s="48">
        <v>66</v>
      </c>
      <c r="F14" s="48">
        <v>67</v>
      </c>
      <c r="G14" s="48">
        <v>66</v>
      </c>
      <c r="H14" s="48">
        <v>67</v>
      </c>
      <c r="I14" s="48">
        <v>67</v>
      </c>
      <c r="J14" s="48">
        <v>67</v>
      </c>
      <c r="K14" s="48">
        <v>68</v>
      </c>
      <c r="L14" s="48">
        <v>68</v>
      </c>
      <c r="M14" s="48">
        <v>69</v>
      </c>
      <c r="N14" s="48">
        <v>70</v>
      </c>
      <c r="O14" s="48">
        <v>70</v>
      </c>
    </row>
    <row r="15" spans="1:15">
      <c r="A15" s="42">
        <v>12</v>
      </c>
      <c r="B15" s="48">
        <v>66</v>
      </c>
      <c r="C15" s="48">
        <v>67</v>
      </c>
      <c r="D15" s="48">
        <v>67</v>
      </c>
      <c r="E15" s="48">
        <v>67</v>
      </c>
      <c r="F15" s="48">
        <v>67</v>
      </c>
      <c r="G15" s="48">
        <v>67</v>
      </c>
      <c r="H15" s="48">
        <v>67</v>
      </c>
      <c r="I15" s="48">
        <v>68</v>
      </c>
      <c r="J15" s="48">
        <v>68</v>
      </c>
      <c r="K15" s="48">
        <v>69</v>
      </c>
      <c r="L15" s="48">
        <v>69</v>
      </c>
      <c r="M15" s="48">
        <v>69</v>
      </c>
      <c r="N15" s="48">
        <v>71</v>
      </c>
      <c r="O15" s="48">
        <v>71</v>
      </c>
    </row>
    <row r="16" spans="1:15">
      <c r="A16" s="42">
        <v>13</v>
      </c>
      <c r="B16" s="48">
        <v>66</v>
      </c>
      <c r="C16" s="48">
        <v>67</v>
      </c>
      <c r="D16" s="48">
        <v>67</v>
      </c>
      <c r="E16" s="48">
        <v>67</v>
      </c>
      <c r="F16" s="48">
        <v>67</v>
      </c>
      <c r="G16" s="48">
        <v>67</v>
      </c>
      <c r="H16" s="48">
        <v>68</v>
      </c>
      <c r="I16" s="48">
        <v>68</v>
      </c>
      <c r="J16" s="48">
        <v>68</v>
      </c>
      <c r="K16" s="48">
        <v>69</v>
      </c>
      <c r="L16" s="48">
        <v>69</v>
      </c>
      <c r="M16" s="48">
        <v>70</v>
      </c>
      <c r="N16" s="48">
        <v>71</v>
      </c>
      <c r="O16" s="48">
        <v>71</v>
      </c>
    </row>
    <row r="17" spans="1:15">
      <c r="A17" s="42">
        <v>14</v>
      </c>
      <c r="B17" s="48">
        <v>67</v>
      </c>
      <c r="C17" s="48">
        <v>67</v>
      </c>
      <c r="D17" s="48">
        <v>67</v>
      </c>
      <c r="E17" s="48">
        <v>67</v>
      </c>
      <c r="F17" s="48">
        <v>67</v>
      </c>
      <c r="G17" s="48">
        <v>67</v>
      </c>
      <c r="H17" s="48">
        <v>68</v>
      </c>
      <c r="I17" s="35">
        <v>68</v>
      </c>
      <c r="J17" s="35">
        <v>68</v>
      </c>
      <c r="K17" s="35">
        <v>69</v>
      </c>
      <c r="L17" s="35">
        <v>69</v>
      </c>
      <c r="M17" s="35">
        <v>70</v>
      </c>
      <c r="N17" s="35">
        <v>71</v>
      </c>
      <c r="O17" s="35">
        <v>72</v>
      </c>
    </row>
    <row r="18" spans="1:15">
      <c r="A18" s="42">
        <v>15</v>
      </c>
      <c r="B18" s="48">
        <v>67</v>
      </c>
      <c r="C18" s="48">
        <v>67</v>
      </c>
      <c r="D18" s="48">
        <v>67</v>
      </c>
      <c r="E18" s="48">
        <v>67</v>
      </c>
      <c r="F18" s="48">
        <v>68</v>
      </c>
      <c r="G18" s="48">
        <v>67</v>
      </c>
      <c r="H18" s="35">
        <v>68</v>
      </c>
      <c r="I18" s="35">
        <v>68</v>
      </c>
      <c r="J18" s="35">
        <v>68</v>
      </c>
      <c r="K18" s="35">
        <v>69</v>
      </c>
      <c r="L18" s="35">
        <v>70</v>
      </c>
      <c r="M18" s="35">
        <v>70</v>
      </c>
      <c r="N18" s="35">
        <v>72</v>
      </c>
      <c r="O18" s="35">
        <v>72</v>
      </c>
    </row>
    <row r="19" spans="1:15">
      <c r="A19" s="42">
        <v>16</v>
      </c>
      <c r="B19" s="48">
        <v>67</v>
      </c>
      <c r="C19" s="48">
        <v>67</v>
      </c>
      <c r="D19" s="48">
        <v>67</v>
      </c>
      <c r="E19" s="48">
        <v>67</v>
      </c>
      <c r="F19" s="48">
        <v>68</v>
      </c>
      <c r="G19" s="48">
        <v>67</v>
      </c>
      <c r="H19" s="35">
        <v>68</v>
      </c>
      <c r="I19" s="35">
        <v>69</v>
      </c>
      <c r="J19" s="35">
        <v>69</v>
      </c>
      <c r="K19" s="35">
        <v>70</v>
      </c>
      <c r="L19" s="35">
        <v>70</v>
      </c>
      <c r="M19" s="35">
        <v>71</v>
      </c>
      <c r="N19" s="35">
        <v>72</v>
      </c>
      <c r="O19" s="35">
        <v>73</v>
      </c>
    </row>
    <row r="20" spans="1:15">
      <c r="A20" s="42">
        <v>17</v>
      </c>
      <c r="B20" s="48">
        <v>67</v>
      </c>
      <c r="C20" s="48">
        <v>67</v>
      </c>
      <c r="D20" s="48">
        <v>67</v>
      </c>
      <c r="E20" s="48">
        <v>67</v>
      </c>
      <c r="F20" s="35">
        <v>68</v>
      </c>
      <c r="G20" s="48">
        <v>67</v>
      </c>
      <c r="H20" s="48">
        <v>68</v>
      </c>
      <c r="I20" s="35">
        <v>69</v>
      </c>
      <c r="J20" s="35">
        <v>69</v>
      </c>
      <c r="K20" s="35">
        <v>70</v>
      </c>
      <c r="L20" s="35">
        <v>70</v>
      </c>
      <c r="M20" s="35">
        <v>71</v>
      </c>
      <c r="N20" s="35">
        <v>72</v>
      </c>
      <c r="O20" s="35">
        <v>73</v>
      </c>
    </row>
    <row r="21" spans="1:15">
      <c r="A21" s="42">
        <v>18</v>
      </c>
      <c r="B21" s="48">
        <v>67</v>
      </c>
      <c r="C21" s="48">
        <v>67</v>
      </c>
      <c r="D21" s="48">
        <v>68</v>
      </c>
      <c r="E21" s="48">
        <v>68</v>
      </c>
      <c r="F21" s="35">
        <v>68</v>
      </c>
      <c r="G21" s="48">
        <v>68</v>
      </c>
      <c r="H21" s="35">
        <v>69</v>
      </c>
      <c r="I21" s="35">
        <v>69</v>
      </c>
      <c r="J21" s="35">
        <v>69</v>
      </c>
      <c r="K21" s="35">
        <v>70</v>
      </c>
      <c r="L21" s="35">
        <v>71</v>
      </c>
      <c r="M21" s="35">
        <v>71</v>
      </c>
      <c r="N21" s="35">
        <v>73</v>
      </c>
      <c r="O21" s="35">
        <v>74</v>
      </c>
    </row>
    <row r="22" spans="1:15">
      <c r="A22" s="42">
        <v>19</v>
      </c>
      <c r="B22" s="48">
        <v>67</v>
      </c>
      <c r="C22" s="48">
        <v>68</v>
      </c>
      <c r="D22" s="48">
        <v>68</v>
      </c>
      <c r="E22" s="48">
        <v>68</v>
      </c>
      <c r="F22" s="48">
        <v>68</v>
      </c>
      <c r="G22" s="48">
        <v>68</v>
      </c>
      <c r="H22" s="35">
        <v>69</v>
      </c>
      <c r="I22" s="35">
        <v>69</v>
      </c>
      <c r="J22" s="35">
        <v>69</v>
      </c>
      <c r="K22" s="35">
        <v>70</v>
      </c>
      <c r="L22" s="35">
        <v>71</v>
      </c>
      <c r="M22" s="35">
        <v>72</v>
      </c>
      <c r="N22" s="35">
        <v>73</v>
      </c>
      <c r="O22" s="35">
        <v>74</v>
      </c>
    </row>
    <row r="23" spans="1:15">
      <c r="A23" s="42">
        <v>20</v>
      </c>
      <c r="B23" s="48">
        <v>67</v>
      </c>
      <c r="C23" s="48">
        <v>68</v>
      </c>
      <c r="D23" s="35">
        <v>68</v>
      </c>
      <c r="E23" s="35">
        <v>68</v>
      </c>
      <c r="F23" s="35">
        <v>69</v>
      </c>
      <c r="G23" s="35">
        <v>68</v>
      </c>
      <c r="H23" s="35">
        <v>69</v>
      </c>
      <c r="I23" s="35">
        <v>70</v>
      </c>
      <c r="J23" s="35">
        <v>70</v>
      </c>
      <c r="K23" s="35">
        <v>71</v>
      </c>
      <c r="L23" s="35">
        <v>71</v>
      </c>
      <c r="M23" s="35">
        <v>72</v>
      </c>
      <c r="N23" s="35">
        <v>73</v>
      </c>
      <c r="O23" s="35">
        <v>75</v>
      </c>
    </row>
    <row r="24" spans="1:15">
      <c r="A24" s="42">
        <v>21</v>
      </c>
      <c r="B24" s="48">
        <v>68</v>
      </c>
      <c r="C24" s="35">
        <v>68</v>
      </c>
      <c r="D24" s="35">
        <v>68</v>
      </c>
      <c r="E24" s="35">
        <v>68</v>
      </c>
      <c r="F24" s="35">
        <v>69</v>
      </c>
      <c r="G24" s="35">
        <v>68</v>
      </c>
      <c r="H24" s="35">
        <v>69</v>
      </c>
      <c r="I24" s="35">
        <v>70</v>
      </c>
      <c r="J24" s="35">
        <v>70</v>
      </c>
      <c r="K24" s="35">
        <v>71</v>
      </c>
      <c r="L24" s="35">
        <v>72</v>
      </c>
      <c r="M24" s="35">
        <v>72</v>
      </c>
      <c r="N24" s="35">
        <v>74</v>
      </c>
      <c r="O24" s="35">
        <v>75</v>
      </c>
    </row>
    <row r="25" spans="1:15">
      <c r="A25" s="42">
        <v>22</v>
      </c>
      <c r="B25" s="48">
        <v>68</v>
      </c>
      <c r="C25" s="35">
        <v>68</v>
      </c>
      <c r="D25" s="48">
        <v>68</v>
      </c>
      <c r="E25" s="48">
        <v>68</v>
      </c>
      <c r="F25" s="35">
        <v>69</v>
      </c>
      <c r="G25" s="48">
        <v>68</v>
      </c>
      <c r="H25" s="35">
        <v>69</v>
      </c>
      <c r="I25" s="35">
        <v>70</v>
      </c>
      <c r="J25" s="35">
        <v>70</v>
      </c>
      <c r="K25" s="35">
        <v>71</v>
      </c>
      <c r="L25" s="35">
        <v>72</v>
      </c>
      <c r="M25" s="35">
        <v>73</v>
      </c>
      <c r="N25" s="35">
        <v>74</v>
      </c>
      <c r="O25" s="35">
        <v>76</v>
      </c>
    </row>
    <row r="26" spans="1:15">
      <c r="A26" s="42">
        <v>23</v>
      </c>
      <c r="B26" s="35">
        <v>68</v>
      </c>
      <c r="C26" s="48">
        <v>68</v>
      </c>
      <c r="D26" s="48">
        <v>68</v>
      </c>
      <c r="E26" s="48">
        <v>68</v>
      </c>
      <c r="F26" s="35">
        <v>69</v>
      </c>
      <c r="G26" s="35">
        <v>69</v>
      </c>
      <c r="H26" s="35">
        <v>70</v>
      </c>
      <c r="I26" s="35">
        <v>70</v>
      </c>
      <c r="J26" s="35">
        <v>70</v>
      </c>
      <c r="K26" s="35">
        <v>71</v>
      </c>
      <c r="L26" s="35">
        <v>72</v>
      </c>
      <c r="M26" s="35">
        <v>73</v>
      </c>
      <c r="N26" s="35">
        <v>74</v>
      </c>
      <c r="O26" s="35">
        <v>76</v>
      </c>
    </row>
    <row r="27" spans="1:15">
      <c r="A27" s="42">
        <v>24</v>
      </c>
      <c r="B27" s="35">
        <v>68</v>
      </c>
      <c r="C27" s="48">
        <v>68</v>
      </c>
      <c r="D27" s="35">
        <v>69</v>
      </c>
      <c r="E27" s="35">
        <v>69</v>
      </c>
      <c r="F27" s="35">
        <v>69</v>
      </c>
      <c r="G27" s="35">
        <v>69</v>
      </c>
      <c r="H27" s="35">
        <v>70</v>
      </c>
      <c r="I27" s="35">
        <v>71</v>
      </c>
      <c r="J27" s="35">
        <v>71</v>
      </c>
      <c r="K27" s="35">
        <v>72</v>
      </c>
      <c r="L27" s="35">
        <v>73</v>
      </c>
      <c r="M27" s="35">
        <v>73</v>
      </c>
      <c r="N27" s="35">
        <v>75</v>
      </c>
      <c r="O27" s="35">
        <v>77</v>
      </c>
    </row>
    <row r="28" spans="1:15">
      <c r="A28" s="42">
        <v>25</v>
      </c>
      <c r="B28" s="48">
        <v>68</v>
      </c>
      <c r="C28" s="48">
        <v>68</v>
      </c>
      <c r="D28" s="35">
        <v>69</v>
      </c>
      <c r="E28" s="35">
        <v>69</v>
      </c>
      <c r="F28" s="35">
        <v>69</v>
      </c>
      <c r="G28" s="35">
        <v>69</v>
      </c>
      <c r="H28" s="35">
        <v>70</v>
      </c>
      <c r="I28" s="35">
        <v>71</v>
      </c>
      <c r="J28" s="35">
        <v>71</v>
      </c>
      <c r="K28" s="35">
        <v>72</v>
      </c>
      <c r="L28" s="35">
        <v>73</v>
      </c>
      <c r="M28" s="35">
        <v>74</v>
      </c>
      <c r="N28" s="35">
        <v>75</v>
      </c>
      <c r="O28" s="35">
        <v>77</v>
      </c>
    </row>
    <row r="29" spans="1:15">
      <c r="A29" s="42">
        <v>26</v>
      </c>
      <c r="B29" s="48">
        <v>68</v>
      </c>
      <c r="C29" s="35">
        <v>69</v>
      </c>
      <c r="D29" s="35">
        <v>69</v>
      </c>
      <c r="E29" s="35">
        <v>69</v>
      </c>
      <c r="F29" s="35">
        <v>70</v>
      </c>
      <c r="G29" s="35">
        <v>69</v>
      </c>
      <c r="H29" s="35">
        <v>70</v>
      </c>
      <c r="I29" s="35">
        <v>71</v>
      </c>
      <c r="J29" s="35">
        <v>71</v>
      </c>
      <c r="K29" s="35">
        <v>72</v>
      </c>
      <c r="L29" s="35">
        <v>73</v>
      </c>
      <c r="M29" s="35">
        <v>74</v>
      </c>
      <c r="N29" s="35">
        <v>76</v>
      </c>
      <c r="O29" s="35">
        <v>78</v>
      </c>
    </row>
    <row r="30" spans="1:15">
      <c r="A30" s="42">
        <v>27</v>
      </c>
      <c r="B30" s="48">
        <v>68</v>
      </c>
      <c r="C30" s="35">
        <v>69</v>
      </c>
      <c r="D30" s="35">
        <v>69</v>
      </c>
      <c r="E30" s="35">
        <v>69</v>
      </c>
      <c r="F30" s="35">
        <v>70</v>
      </c>
      <c r="G30" s="35">
        <v>69</v>
      </c>
      <c r="H30" s="35">
        <v>70</v>
      </c>
      <c r="I30" s="35">
        <v>71</v>
      </c>
      <c r="J30" s="35">
        <v>71</v>
      </c>
      <c r="K30" s="35">
        <v>72</v>
      </c>
      <c r="L30" s="35">
        <v>73</v>
      </c>
      <c r="M30" s="35">
        <v>74</v>
      </c>
      <c r="N30" s="35">
        <v>76</v>
      </c>
      <c r="O30" s="35">
        <v>78</v>
      </c>
    </row>
    <row r="31" spans="1:15">
      <c r="A31" s="42">
        <v>28</v>
      </c>
      <c r="B31" s="35">
        <v>69</v>
      </c>
      <c r="C31" s="35">
        <v>69</v>
      </c>
      <c r="D31" s="35">
        <v>69</v>
      </c>
      <c r="E31" s="35">
        <v>69</v>
      </c>
      <c r="F31" s="35">
        <v>70</v>
      </c>
      <c r="G31" s="35">
        <v>70</v>
      </c>
      <c r="H31" s="35">
        <v>71</v>
      </c>
      <c r="I31" s="35">
        <v>71</v>
      </c>
      <c r="J31" s="35">
        <v>72</v>
      </c>
      <c r="K31" s="35">
        <v>73</v>
      </c>
      <c r="L31" s="35">
        <v>74</v>
      </c>
      <c r="M31" s="35">
        <v>75</v>
      </c>
      <c r="N31" s="35">
        <v>77</v>
      </c>
      <c r="O31" s="35">
        <v>79</v>
      </c>
    </row>
    <row r="32" spans="1:15">
      <c r="A32" s="42">
        <v>29</v>
      </c>
      <c r="B32" s="35">
        <v>69</v>
      </c>
      <c r="C32" s="35">
        <v>69</v>
      </c>
      <c r="D32" s="35">
        <v>69</v>
      </c>
      <c r="E32" s="35">
        <v>69</v>
      </c>
      <c r="F32" s="35">
        <v>70</v>
      </c>
      <c r="G32" s="35">
        <v>70</v>
      </c>
      <c r="H32" s="35">
        <v>71</v>
      </c>
      <c r="I32" s="35">
        <v>72</v>
      </c>
      <c r="J32" s="35">
        <v>72</v>
      </c>
      <c r="K32" s="35">
        <v>73</v>
      </c>
      <c r="L32" s="35">
        <v>74</v>
      </c>
      <c r="M32" s="35">
        <v>75</v>
      </c>
      <c r="N32" s="35">
        <v>77</v>
      </c>
      <c r="O32" s="35">
        <v>79</v>
      </c>
    </row>
    <row r="33" spans="1:15">
      <c r="A33" s="42">
        <v>30</v>
      </c>
      <c r="B33" s="35">
        <v>69</v>
      </c>
      <c r="C33" s="35">
        <v>69</v>
      </c>
      <c r="D33" s="35">
        <v>70</v>
      </c>
      <c r="E33" s="35">
        <v>70</v>
      </c>
      <c r="F33" s="35">
        <v>70</v>
      </c>
      <c r="G33" s="35">
        <v>70</v>
      </c>
      <c r="H33" s="35">
        <v>71</v>
      </c>
      <c r="I33" s="35">
        <v>72</v>
      </c>
      <c r="J33" s="35">
        <v>72</v>
      </c>
      <c r="K33" s="35">
        <v>73</v>
      </c>
      <c r="L33" s="35">
        <v>74</v>
      </c>
      <c r="M33" s="35">
        <v>76</v>
      </c>
      <c r="N33" s="35">
        <v>78</v>
      </c>
      <c r="O33" s="35">
        <v>80</v>
      </c>
    </row>
    <row r="34" spans="1:15">
      <c r="A34" s="42">
        <v>31</v>
      </c>
      <c r="B34" s="35">
        <v>69</v>
      </c>
      <c r="C34" s="35">
        <v>69</v>
      </c>
      <c r="D34" s="35">
        <v>70</v>
      </c>
      <c r="E34" s="35">
        <v>70</v>
      </c>
      <c r="F34" s="35">
        <v>70</v>
      </c>
      <c r="G34" s="35">
        <v>70</v>
      </c>
      <c r="H34" s="35">
        <v>71</v>
      </c>
      <c r="I34" s="35">
        <v>72</v>
      </c>
      <c r="J34" s="35">
        <v>72</v>
      </c>
      <c r="K34" s="35">
        <v>73</v>
      </c>
      <c r="L34" s="35">
        <v>74</v>
      </c>
      <c r="M34" s="35">
        <v>76</v>
      </c>
      <c r="N34" s="35">
        <v>78</v>
      </c>
      <c r="O34" s="35">
        <v>81</v>
      </c>
    </row>
    <row r="35" spans="1:15">
      <c r="A35" s="42">
        <v>32</v>
      </c>
      <c r="B35" s="35">
        <v>69</v>
      </c>
      <c r="C35" s="35">
        <v>69</v>
      </c>
      <c r="D35" s="35">
        <v>70</v>
      </c>
      <c r="E35" s="35">
        <v>70</v>
      </c>
      <c r="F35" s="35">
        <v>71</v>
      </c>
      <c r="G35" s="35">
        <v>70</v>
      </c>
      <c r="H35" s="35">
        <v>71</v>
      </c>
      <c r="I35" s="35">
        <v>72</v>
      </c>
      <c r="J35" s="35">
        <v>73</v>
      </c>
      <c r="K35" s="35">
        <v>74</v>
      </c>
      <c r="L35" s="35">
        <v>75</v>
      </c>
      <c r="M35" s="35">
        <v>77</v>
      </c>
      <c r="N35" s="35">
        <v>79</v>
      </c>
      <c r="O35" s="35">
        <v>82</v>
      </c>
    </row>
    <row r="36" spans="1:15">
      <c r="A36" s="42">
        <v>33</v>
      </c>
      <c r="B36" s="35">
        <v>69</v>
      </c>
      <c r="C36" s="35">
        <v>70</v>
      </c>
      <c r="D36" s="35">
        <v>70</v>
      </c>
      <c r="E36" s="35">
        <v>70</v>
      </c>
      <c r="F36" s="35">
        <v>71</v>
      </c>
      <c r="G36" s="35">
        <v>71</v>
      </c>
      <c r="H36" s="35">
        <v>72</v>
      </c>
      <c r="I36" s="35">
        <v>72</v>
      </c>
      <c r="J36" s="35">
        <v>73</v>
      </c>
      <c r="K36" s="35">
        <v>74</v>
      </c>
      <c r="L36" s="35">
        <v>75</v>
      </c>
      <c r="M36" s="35">
        <v>77</v>
      </c>
      <c r="N36" s="35">
        <v>79</v>
      </c>
      <c r="O36" s="35">
        <v>83</v>
      </c>
    </row>
    <row r="37" spans="1:15">
      <c r="A37" s="42">
        <v>34</v>
      </c>
      <c r="B37" s="35">
        <v>69</v>
      </c>
      <c r="C37" s="35">
        <v>70</v>
      </c>
      <c r="D37" s="35">
        <v>70</v>
      </c>
      <c r="E37" s="35">
        <v>70</v>
      </c>
      <c r="F37" s="35">
        <v>71</v>
      </c>
      <c r="G37" s="35">
        <v>71</v>
      </c>
      <c r="H37" s="35">
        <v>72</v>
      </c>
      <c r="I37" s="35">
        <v>73</v>
      </c>
      <c r="J37" s="35">
        <v>73</v>
      </c>
      <c r="K37" s="35">
        <v>74</v>
      </c>
      <c r="L37" s="35">
        <v>76</v>
      </c>
      <c r="M37" s="35">
        <v>78</v>
      </c>
      <c r="N37" s="35">
        <v>80</v>
      </c>
      <c r="O37" s="35">
        <v>84</v>
      </c>
    </row>
    <row r="38" spans="1:15">
      <c r="A38" s="42">
        <v>35</v>
      </c>
      <c r="B38" s="35">
        <v>70</v>
      </c>
      <c r="C38" s="35">
        <v>70</v>
      </c>
      <c r="D38" s="35">
        <v>70</v>
      </c>
      <c r="E38" s="35">
        <v>70</v>
      </c>
      <c r="F38" s="35">
        <v>71</v>
      </c>
      <c r="G38" s="35">
        <v>71</v>
      </c>
      <c r="H38" s="35">
        <v>72</v>
      </c>
      <c r="I38" s="35">
        <v>73</v>
      </c>
      <c r="J38" s="35">
        <v>73</v>
      </c>
      <c r="K38" s="35">
        <v>74</v>
      </c>
      <c r="L38" s="35">
        <v>76</v>
      </c>
      <c r="M38" s="35">
        <v>78</v>
      </c>
      <c r="N38" s="35">
        <v>80</v>
      </c>
      <c r="O38" s="35">
        <v>85</v>
      </c>
    </row>
    <row r="39" spans="1:15">
      <c r="A39" s="42">
        <v>36</v>
      </c>
      <c r="B39" s="35">
        <v>70</v>
      </c>
      <c r="C39" s="35">
        <v>70</v>
      </c>
      <c r="D39" s="35">
        <v>71</v>
      </c>
      <c r="E39" s="35">
        <v>71</v>
      </c>
      <c r="F39" s="35">
        <v>71</v>
      </c>
      <c r="G39" s="35">
        <v>71</v>
      </c>
      <c r="H39" s="35">
        <v>72</v>
      </c>
      <c r="I39" s="35">
        <v>73</v>
      </c>
      <c r="J39" s="35">
        <v>74</v>
      </c>
      <c r="K39" s="35">
        <v>75</v>
      </c>
      <c r="L39" s="35">
        <v>77</v>
      </c>
      <c r="M39" s="35">
        <v>79</v>
      </c>
      <c r="N39" s="35">
        <v>81</v>
      </c>
      <c r="O39" s="35">
        <v>86</v>
      </c>
    </row>
    <row r="40" spans="1:15">
      <c r="A40" s="42">
        <v>37</v>
      </c>
      <c r="B40" s="35">
        <v>70</v>
      </c>
      <c r="C40" s="35">
        <v>70</v>
      </c>
      <c r="D40" s="35">
        <v>71</v>
      </c>
      <c r="E40" s="35">
        <v>71</v>
      </c>
      <c r="F40" s="35">
        <v>71</v>
      </c>
      <c r="G40" s="35">
        <v>71</v>
      </c>
      <c r="H40" s="35">
        <v>72</v>
      </c>
      <c r="I40" s="35">
        <v>73</v>
      </c>
      <c r="J40" s="35">
        <v>74</v>
      </c>
      <c r="K40" s="35">
        <v>75</v>
      </c>
      <c r="L40" s="35">
        <v>77</v>
      </c>
      <c r="M40" s="35">
        <v>79</v>
      </c>
      <c r="N40" s="35">
        <v>81</v>
      </c>
      <c r="O40" s="35">
        <v>87</v>
      </c>
    </row>
    <row r="41" spans="1:15">
      <c r="A41" s="42">
        <v>38</v>
      </c>
      <c r="B41" s="35">
        <v>70</v>
      </c>
      <c r="C41" s="35">
        <v>70</v>
      </c>
      <c r="D41" s="35">
        <v>71</v>
      </c>
      <c r="E41" s="35">
        <v>71</v>
      </c>
      <c r="F41" s="35">
        <v>72</v>
      </c>
      <c r="G41" s="35">
        <v>72</v>
      </c>
      <c r="H41" s="35">
        <v>73</v>
      </c>
      <c r="I41" s="35">
        <v>73</v>
      </c>
      <c r="J41" s="35">
        <v>74</v>
      </c>
      <c r="K41" s="35">
        <v>75</v>
      </c>
      <c r="L41" s="35">
        <v>78</v>
      </c>
      <c r="M41" s="35">
        <v>80</v>
      </c>
      <c r="N41" s="35">
        <v>82</v>
      </c>
      <c r="O41" s="35">
        <v>88</v>
      </c>
    </row>
    <row r="42" spans="1:15">
      <c r="A42" s="42">
        <v>39</v>
      </c>
      <c r="B42" s="35">
        <v>70</v>
      </c>
      <c r="C42" s="35">
        <v>70</v>
      </c>
      <c r="D42" s="35">
        <v>71</v>
      </c>
      <c r="E42" s="35">
        <v>71</v>
      </c>
      <c r="F42" s="35">
        <v>72</v>
      </c>
      <c r="G42" s="35">
        <v>72</v>
      </c>
      <c r="H42" s="35">
        <v>73</v>
      </c>
      <c r="I42" s="35">
        <v>74</v>
      </c>
      <c r="J42" s="35">
        <v>74</v>
      </c>
      <c r="K42" s="35">
        <v>76</v>
      </c>
      <c r="L42" s="35">
        <v>78</v>
      </c>
      <c r="M42" s="35">
        <v>80</v>
      </c>
      <c r="N42" s="35">
        <v>82</v>
      </c>
      <c r="O42" s="35">
        <v>89</v>
      </c>
    </row>
    <row r="43" spans="1:15">
      <c r="A43" s="42">
        <v>40</v>
      </c>
      <c r="B43" s="35">
        <v>70</v>
      </c>
      <c r="C43" s="35">
        <v>71</v>
      </c>
      <c r="D43" s="35">
        <v>71</v>
      </c>
      <c r="E43" s="35">
        <v>71</v>
      </c>
      <c r="F43" s="35">
        <v>72</v>
      </c>
      <c r="G43" s="35">
        <v>72</v>
      </c>
      <c r="H43" s="35">
        <v>73</v>
      </c>
      <c r="I43" s="35">
        <v>74</v>
      </c>
      <c r="J43" s="35">
        <v>75</v>
      </c>
      <c r="K43" s="35">
        <v>76</v>
      </c>
      <c r="L43" s="35">
        <v>79</v>
      </c>
      <c r="M43" s="35">
        <v>81</v>
      </c>
      <c r="N43" s="35">
        <v>83</v>
      </c>
      <c r="O43" s="35">
        <v>90</v>
      </c>
    </row>
    <row r="44" spans="1:15">
      <c r="A44" s="42">
        <v>41</v>
      </c>
      <c r="B44" s="35">
        <v>70</v>
      </c>
      <c r="C44" s="35">
        <v>71</v>
      </c>
      <c r="D44" s="35">
        <v>71</v>
      </c>
      <c r="E44" s="35">
        <v>71</v>
      </c>
      <c r="F44" s="35">
        <v>72</v>
      </c>
      <c r="G44" s="35">
        <v>72</v>
      </c>
      <c r="H44" s="35">
        <v>73</v>
      </c>
      <c r="I44" s="35">
        <v>74</v>
      </c>
      <c r="J44" s="35">
        <v>75</v>
      </c>
      <c r="K44" s="35">
        <v>76</v>
      </c>
      <c r="L44" s="35">
        <v>79</v>
      </c>
      <c r="M44" s="35">
        <v>81</v>
      </c>
      <c r="N44" s="35">
        <v>83</v>
      </c>
      <c r="O44" s="35">
        <v>91</v>
      </c>
    </row>
    <row r="45" spans="1:15">
      <c r="A45" s="42">
        <v>42</v>
      </c>
      <c r="B45" s="35">
        <v>71</v>
      </c>
      <c r="C45" s="35">
        <v>71</v>
      </c>
      <c r="D45" s="35">
        <v>71</v>
      </c>
      <c r="E45" s="35">
        <v>72</v>
      </c>
      <c r="F45" s="35">
        <v>72</v>
      </c>
      <c r="G45" s="35">
        <v>72</v>
      </c>
      <c r="H45" s="35">
        <v>73</v>
      </c>
      <c r="I45" s="35">
        <v>74</v>
      </c>
      <c r="J45" s="35">
        <v>75</v>
      </c>
      <c r="K45" s="35">
        <v>77</v>
      </c>
      <c r="L45" s="35">
        <v>80</v>
      </c>
      <c r="M45" s="35">
        <v>82</v>
      </c>
      <c r="N45" s="35">
        <v>84</v>
      </c>
      <c r="O45" s="35">
        <v>92</v>
      </c>
    </row>
    <row r="46" spans="1:15">
      <c r="A46" s="42">
        <v>43</v>
      </c>
      <c r="B46" s="35">
        <v>71</v>
      </c>
      <c r="C46" s="35">
        <v>71</v>
      </c>
      <c r="D46" s="35">
        <v>72</v>
      </c>
      <c r="E46" s="35">
        <v>72</v>
      </c>
      <c r="F46" s="35">
        <v>72</v>
      </c>
      <c r="G46" s="35">
        <v>73</v>
      </c>
      <c r="H46" s="35">
        <v>74</v>
      </c>
      <c r="I46" s="35">
        <v>74</v>
      </c>
      <c r="J46" s="35">
        <v>76</v>
      </c>
      <c r="K46" s="35">
        <v>77</v>
      </c>
      <c r="L46" s="35">
        <v>80</v>
      </c>
      <c r="M46" s="35">
        <v>82</v>
      </c>
      <c r="N46" s="35">
        <v>84</v>
      </c>
      <c r="O46" s="35">
        <v>93</v>
      </c>
    </row>
    <row r="47" spans="1:15">
      <c r="A47" s="42">
        <v>44</v>
      </c>
      <c r="B47" s="35">
        <v>71</v>
      </c>
      <c r="C47" s="35">
        <v>71</v>
      </c>
      <c r="D47" s="35">
        <v>72</v>
      </c>
      <c r="E47" s="35">
        <v>72</v>
      </c>
      <c r="F47" s="35">
        <v>73</v>
      </c>
      <c r="G47" s="35">
        <v>73</v>
      </c>
      <c r="H47" s="35">
        <v>74</v>
      </c>
      <c r="I47" s="35">
        <v>75</v>
      </c>
      <c r="J47" s="35">
        <v>76</v>
      </c>
      <c r="K47" s="35">
        <v>77</v>
      </c>
      <c r="L47" s="35">
        <v>81</v>
      </c>
      <c r="M47" s="35">
        <v>83</v>
      </c>
      <c r="N47" s="35">
        <v>85</v>
      </c>
      <c r="O47" s="35">
        <v>94</v>
      </c>
    </row>
    <row r="48" spans="1:15">
      <c r="A48" s="42">
        <v>45</v>
      </c>
      <c r="B48" s="35">
        <v>71</v>
      </c>
      <c r="C48" s="35">
        <v>71</v>
      </c>
      <c r="D48" s="35">
        <v>72</v>
      </c>
      <c r="E48" s="35">
        <v>72</v>
      </c>
      <c r="F48" s="35">
        <v>73</v>
      </c>
      <c r="G48" s="35">
        <v>73</v>
      </c>
      <c r="H48" s="35">
        <v>74</v>
      </c>
      <c r="I48" s="35">
        <v>75</v>
      </c>
      <c r="J48" s="35">
        <v>76</v>
      </c>
      <c r="K48" s="35">
        <v>78</v>
      </c>
      <c r="L48" s="35">
        <v>81</v>
      </c>
      <c r="M48" s="35">
        <v>83</v>
      </c>
      <c r="N48" s="35">
        <v>85</v>
      </c>
      <c r="O48" s="35">
        <v>95</v>
      </c>
    </row>
    <row r="49" spans="1:15">
      <c r="A49" s="42">
        <v>46</v>
      </c>
      <c r="B49" s="35">
        <v>71</v>
      </c>
      <c r="C49" s="35">
        <v>71</v>
      </c>
      <c r="D49" s="35">
        <v>72</v>
      </c>
      <c r="E49" s="35">
        <v>72</v>
      </c>
      <c r="F49" s="35">
        <v>73</v>
      </c>
      <c r="G49" s="35">
        <v>73</v>
      </c>
      <c r="H49" s="35">
        <v>74</v>
      </c>
      <c r="I49" s="35">
        <v>75</v>
      </c>
      <c r="J49" s="35">
        <v>77</v>
      </c>
      <c r="K49" s="35">
        <v>78</v>
      </c>
      <c r="L49" s="35">
        <v>82</v>
      </c>
      <c r="M49" s="35">
        <v>84</v>
      </c>
      <c r="N49" s="35">
        <v>86</v>
      </c>
      <c r="O49" s="35">
        <v>96</v>
      </c>
    </row>
    <row r="50" spans="1:15">
      <c r="A50" s="42">
        <v>47</v>
      </c>
      <c r="B50" s="35">
        <v>71</v>
      </c>
      <c r="C50" s="35">
        <v>72</v>
      </c>
      <c r="D50" s="35">
        <v>72</v>
      </c>
      <c r="E50" s="35">
        <v>72</v>
      </c>
      <c r="F50" s="35">
        <v>73</v>
      </c>
      <c r="G50" s="35">
        <v>73</v>
      </c>
      <c r="H50" s="35">
        <v>74</v>
      </c>
      <c r="I50" s="35">
        <v>76</v>
      </c>
      <c r="J50" s="35">
        <v>77</v>
      </c>
      <c r="K50" s="35">
        <v>78</v>
      </c>
      <c r="L50" s="35">
        <v>82</v>
      </c>
      <c r="M50" s="35">
        <v>84</v>
      </c>
      <c r="N50" s="35">
        <v>87</v>
      </c>
      <c r="O50" s="35">
        <v>97</v>
      </c>
    </row>
    <row r="51" spans="1:15">
      <c r="A51" s="42">
        <v>48</v>
      </c>
      <c r="B51" s="35">
        <v>71</v>
      </c>
      <c r="C51" s="35">
        <v>72</v>
      </c>
      <c r="D51" s="35">
        <v>72</v>
      </c>
      <c r="E51" s="35">
        <v>73</v>
      </c>
      <c r="F51" s="35">
        <v>73</v>
      </c>
      <c r="G51" s="35">
        <v>74</v>
      </c>
      <c r="H51" s="35">
        <v>75</v>
      </c>
      <c r="I51" s="35">
        <v>76</v>
      </c>
      <c r="J51" s="35">
        <v>77</v>
      </c>
      <c r="K51" s="35">
        <v>79</v>
      </c>
      <c r="L51" s="35">
        <v>83</v>
      </c>
      <c r="M51" s="35">
        <v>85</v>
      </c>
      <c r="N51" s="35">
        <v>88</v>
      </c>
      <c r="O51" s="35">
        <v>98</v>
      </c>
    </row>
    <row r="52" spans="1:15">
      <c r="A52" s="42">
        <v>49</v>
      </c>
      <c r="B52" s="35">
        <v>72</v>
      </c>
      <c r="C52" s="35">
        <v>72</v>
      </c>
      <c r="D52" s="35">
        <v>72</v>
      </c>
      <c r="E52" s="35">
        <v>73</v>
      </c>
      <c r="F52" s="35">
        <v>73</v>
      </c>
      <c r="G52" s="35">
        <v>74</v>
      </c>
      <c r="H52" s="35">
        <v>75</v>
      </c>
      <c r="I52" s="35">
        <v>76</v>
      </c>
      <c r="J52" s="35">
        <v>78</v>
      </c>
      <c r="K52" s="35">
        <v>79</v>
      </c>
      <c r="L52" s="35">
        <v>83</v>
      </c>
      <c r="M52" s="35">
        <v>85</v>
      </c>
      <c r="N52" s="35">
        <v>89</v>
      </c>
      <c r="O52" s="35">
        <v>99</v>
      </c>
    </row>
    <row r="53" spans="1:15">
      <c r="A53" s="42">
        <v>50</v>
      </c>
      <c r="B53" s="35">
        <v>72</v>
      </c>
      <c r="C53" s="35">
        <v>72</v>
      </c>
      <c r="D53" s="35">
        <v>73</v>
      </c>
      <c r="E53" s="35">
        <v>73</v>
      </c>
      <c r="F53" s="35">
        <v>74</v>
      </c>
      <c r="G53" s="35">
        <v>74</v>
      </c>
      <c r="H53" s="35">
        <v>75</v>
      </c>
      <c r="I53" s="35">
        <v>77</v>
      </c>
      <c r="J53" s="35">
        <v>78</v>
      </c>
      <c r="K53" s="35">
        <v>80</v>
      </c>
      <c r="L53" s="35">
        <v>84</v>
      </c>
      <c r="M53" s="35">
        <v>86</v>
      </c>
      <c r="N53" s="35">
        <v>90</v>
      </c>
      <c r="O53" s="51">
        <v>100</v>
      </c>
    </row>
    <row r="54" spans="1:15">
      <c r="A54" s="42">
        <v>51</v>
      </c>
      <c r="B54" s="35">
        <v>72</v>
      </c>
      <c r="C54" s="35">
        <v>72</v>
      </c>
      <c r="D54" s="35">
        <v>73</v>
      </c>
      <c r="E54" s="35">
        <v>73</v>
      </c>
      <c r="F54" s="35">
        <v>74</v>
      </c>
      <c r="G54" s="35">
        <v>74</v>
      </c>
      <c r="H54" s="35">
        <v>76</v>
      </c>
      <c r="I54" s="35">
        <v>77</v>
      </c>
      <c r="J54" s="35">
        <v>78</v>
      </c>
      <c r="K54" s="35">
        <v>80</v>
      </c>
      <c r="L54" s="35">
        <v>84</v>
      </c>
      <c r="M54" s="35">
        <v>86</v>
      </c>
      <c r="N54" s="35">
        <v>91</v>
      </c>
    </row>
    <row r="55" spans="1:15">
      <c r="A55" s="42">
        <v>52</v>
      </c>
      <c r="B55" s="35">
        <v>72</v>
      </c>
      <c r="C55" s="35">
        <v>72</v>
      </c>
      <c r="D55" s="35">
        <v>73</v>
      </c>
      <c r="E55" s="35">
        <v>73</v>
      </c>
      <c r="F55" s="35">
        <v>74</v>
      </c>
      <c r="G55" s="35">
        <v>75</v>
      </c>
      <c r="H55" s="35">
        <v>76</v>
      </c>
      <c r="I55" s="35">
        <v>77</v>
      </c>
      <c r="J55" s="35">
        <v>79</v>
      </c>
      <c r="K55" s="35">
        <v>81</v>
      </c>
      <c r="L55" s="35">
        <v>85</v>
      </c>
      <c r="M55" s="35">
        <v>87</v>
      </c>
      <c r="N55" s="35">
        <v>92</v>
      </c>
    </row>
    <row r="56" spans="1:15">
      <c r="A56" s="42">
        <v>53</v>
      </c>
      <c r="B56" s="35">
        <v>72</v>
      </c>
      <c r="C56" s="35">
        <v>72</v>
      </c>
      <c r="D56" s="35">
        <v>73</v>
      </c>
      <c r="E56" s="35">
        <v>73</v>
      </c>
      <c r="F56" s="35">
        <v>74</v>
      </c>
      <c r="G56" s="35">
        <v>75</v>
      </c>
      <c r="H56" s="35">
        <v>76</v>
      </c>
      <c r="I56" s="35">
        <v>78</v>
      </c>
      <c r="J56" s="35">
        <v>79</v>
      </c>
      <c r="K56" s="35">
        <v>81</v>
      </c>
      <c r="L56" s="35">
        <v>85</v>
      </c>
      <c r="M56" s="35">
        <v>87</v>
      </c>
      <c r="N56" s="35">
        <v>93</v>
      </c>
    </row>
    <row r="57" spans="1:15">
      <c r="A57" s="42">
        <v>54</v>
      </c>
      <c r="B57" s="35">
        <v>72</v>
      </c>
      <c r="C57" s="35">
        <v>73</v>
      </c>
      <c r="D57" s="35">
        <v>73</v>
      </c>
      <c r="E57" s="35">
        <v>74</v>
      </c>
      <c r="F57" s="35">
        <v>74</v>
      </c>
      <c r="G57" s="35">
        <v>75</v>
      </c>
      <c r="H57" s="35">
        <v>77</v>
      </c>
      <c r="I57" s="35">
        <v>78</v>
      </c>
      <c r="J57" s="35">
        <v>79</v>
      </c>
      <c r="K57" s="35">
        <v>82</v>
      </c>
      <c r="L57" s="35">
        <v>86</v>
      </c>
      <c r="M57" s="35">
        <v>88</v>
      </c>
      <c r="N57" s="35">
        <v>94</v>
      </c>
    </row>
    <row r="58" spans="1:15">
      <c r="A58" s="42">
        <v>55</v>
      </c>
      <c r="B58" s="35">
        <v>72</v>
      </c>
      <c r="C58" s="35">
        <v>73</v>
      </c>
      <c r="D58" s="35">
        <v>73</v>
      </c>
      <c r="E58" s="35">
        <v>74</v>
      </c>
      <c r="F58" s="35">
        <v>74</v>
      </c>
      <c r="G58" s="35">
        <v>75</v>
      </c>
      <c r="H58" s="35">
        <v>77</v>
      </c>
      <c r="I58" s="35">
        <v>78</v>
      </c>
      <c r="J58" s="35">
        <v>80</v>
      </c>
      <c r="K58" s="35">
        <v>82</v>
      </c>
      <c r="L58" s="35">
        <v>86</v>
      </c>
      <c r="M58" s="35">
        <v>88</v>
      </c>
      <c r="N58" s="35">
        <v>95</v>
      </c>
    </row>
    <row r="59" spans="1:15">
      <c r="A59" s="42">
        <v>56</v>
      </c>
      <c r="B59" s="35">
        <v>73</v>
      </c>
      <c r="C59" s="35">
        <v>73</v>
      </c>
      <c r="D59" s="35">
        <v>73</v>
      </c>
      <c r="E59" s="35">
        <v>74</v>
      </c>
      <c r="F59" s="35">
        <v>75</v>
      </c>
      <c r="G59" s="35">
        <v>76</v>
      </c>
      <c r="H59" s="35">
        <v>77</v>
      </c>
      <c r="I59" s="35">
        <v>79</v>
      </c>
      <c r="J59" s="35">
        <v>80</v>
      </c>
      <c r="K59" s="35">
        <v>83</v>
      </c>
      <c r="L59" s="35">
        <v>87</v>
      </c>
      <c r="M59" s="35">
        <v>89</v>
      </c>
      <c r="N59" s="35">
        <v>96</v>
      </c>
    </row>
    <row r="60" spans="1:15">
      <c r="A60" s="42">
        <v>57</v>
      </c>
      <c r="B60" s="35">
        <v>73</v>
      </c>
      <c r="C60" s="35">
        <v>73</v>
      </c>
      <c r="D60" s="35">
        <v>74</v>
      </c>
      <c r="E60" s="35">
        <v>74</v>
      </c>
      <c r="F60" s="35">
        <v>75</v>
      </c>
      <c r="G60" s="35">
        <v>76</v>
      </c>
      <c r="H60" s="35">
        <v>78</v>
      </c>
      <c r="I60" s="35">
        <v>79</v>
      </c>
      <c r="J60" s="35">
        <v>80</v>
      </c>
      <c r="K60" s="35">
        <v>83</v>
      </c>
      <c r="L60" s="35">
        <v>87</v>
      </c>
      <c r="M60" s="35">
        <v>89</v>
      </c>
      <c r="N60" s="35">
        <v>97</v>
      </c>
    </row>
    <row r="61" spans="1:15">
      <c r="A61" s="42">
        <v>58</v>
      </c>
      <c r="B61" s="35">
        <v>73</v>
      </c>
      <c r="C61" s="35">
        <v>73</v>
      </c>
      <c r="D61" s="35">
        <v>74</v>
      </c>
      <c r="E61" s="35">
        <v>74</v>
      </c>
      <c r="F61" s="35">
        <v>75</v>
      </c>
      <c r="G61" s="35">
        <v>76</v>
      </c>
      <c r="H61" s="35">
        <v>78</v>
      </c>
      <c r="I61" s="35">
        <v>79</v>
      </c>
      <c r="J61" s="35">
        <v>81</v>
      </c>
      <c r="K61" s="35">
        <v>84</v>
      </c>
      <c r="L61" s="35">
        <v>88</v>
      </c>
      <c r="M61" s="35">
        <v>90</v>
      </c>
      <c r="N61" s="35">
        <v>98</v>
      </c>
    </row>
    <row r="62" spans="1:15">
      <c r="A62" s="42">
        <v>59</v>
      </c>
      <c r="B62" s="35">
        <v>73</v>
      </c>
      <c r="C62" s="35">
        <v>73</v>
      </c>
      <c r="D62" s="35">
        <v>74</v>
      </c>
      <c r="E62" s="35">
        <v>74</v>
      </c>
      <c r="F62" s="35">
        <v>75</v>
      </c>
      <c r="G62" s="35">
        <v>76</v>
      </c>
      <c r="H62" s="35">
        <v>78</v>
      </c>
      <c r="I62" s="35">
        <v>80</v>
      </c>
      <c r="J62" s="35">
        <v>81</v>
      </c>
      <c r="K62" s="35">
        <v>84</v>
      </c>
      <c r="L62" s="35">
        <v>88</v>
      </c>
      <c r="M62" s="35">
        <v>90</v>
      </c>
      <c r="N62" s="35">
        <v>99</v>
      </c>
    </row>
    <row r="63" spans="1:15">
      <c r="A63" s="42">
        <v>60</v>
      </c>
      <c r="B63" s="35">
        <v>73</v>
      </c>
      <c r="C63" s="35">
        <v>73</v>
      </c>
      <c r="D63" s="35">
        <v>74</v>
      </c>
      <c r="E63" s="35">
        <v>75</v>
      </c>
      <c r="F63" s="35">
        <v>76</v>
      </c>
      <c r="G63" s="35">
        <v>77</v>
      </c>
      <c r="H63" s="35">
        <v>79</v>
      </c>
      <c r="I63" s="35">
        <v>80</v>
      </c>
      <c r="J63" s="35">
        <v>81</v>
      </c>
      <c r="K63" s="35">
        <v>85</v>
      </c>
      <c r="L63" s="35">
        <v>89</v>
      </c>
      <c r="M63" s="35">
        <v>91</v>
      </c>
      <c r="N63" s="52">
        <v>100</v>
      </c>
    </row>
    <row r="64" spans="1:15">
      <c r="A64" s="42">
        <v>61</v>
      </c>
      <c r="B64" s="35">
        <v>73</v>
      </c>
      <c r="C64" s="35">
        <v>74</v>
      </c>
      <c r="D64" s="35">
        <v>74</v>
      </c>
      <c r="E64" s="35">
        <v>75</v>
      </c>
      <c r="F64" s="35">
        <v>76</v>
      </c>
      <c r="G64" s="35">
        <v>77</v>
      </c>
      <c r="H64" s="35">
        <v>79</v>
      </c>
      <c r="I64" s="35">
        <v>80</v>
      </c>
      <c r="J64" s="35">
        <v>82</v>
      </c>
      <c r="K64" s="35">
        <v>85</v>
      </c>
      <c r="L64" s="35">
        <v>89</v>
      </c>
      <c r="M64" s="35">
        <v>91</v>
      </c>
    </row>
    <row r="65" spans="1:13">
      <c r="A65" s="42">
        <v>62</v>
      </c>
      <c r="B65" s="35">
        <v>73</v>
      </c>
      <c r="C65" s="35">
        <v>74</v>
      </c>
      <c r="D65" s="35">
        <v>74</v>
      </c>
      <c r="E65" s="35">
        <v>75</v>
      </c>
      <c r="F65" s="35">
        <v>76</v>
      </c>
      <c r="G65" s="35">
        <v>77</v>
      </c>
      <c r="H65" s="35">
        <v>79</v>
      </c>
      <c r="I65" s="35">
        <v>81</v>
      </c>
      <c r="J65" s="35">
        <v>82</v>
      </c>
      <c r="K65" s="35">
        <v>86</v>
      </c>
      <c r="L65" s="35">
        <v>90</v>
      </c>
      <c r="M65" s="35">
        <v>92</v>
      </c>
    </row>
    <row r="66" spans="1:13">
      <c r="A66" s="42">
        <v>63</v>
      </c>
      <c r="B66" s="35">
        <v>73</v>
      </c>
      <c r="C66" s="35">
        <v>74</v>
      </c>
      <c r="D66" s="35">
        <v>74</v>
      </c>
      <c r="E66" s="35">
        <v>75</v>
      </c>
      <c r="F66" s="35">
        <v>76</v>
      </c>
      <c r="G66" s="35">
        <v>77</v>
      </c>
      <c r="H66" s="35">
        <v>80</v>
      </c>
      <c r="I66" s="35">
        <v>81</v>
      </c>
      <c r="J66" s="35">
        <v>82</v>
      </c>
      <c r="K66" s="35">
        <v>86</v>
      </c>
      <c r="L66" s="35">
        <v>90</v>
      </c>
      <c r="M66" s="35">
        <v>93</v>
      </c>
    </row>
    <row r="67" spans="1:13">
      <c r="A67" s="42">
        <v>64</v>
      </c>
      <c r="B67" s="35">
        <v>74</v>
      </c>
      <c r="C67" s="35">
        <v>74</v>
      </c>
      <c r="D67" s="35">
        <v>75</v>
      </c>
      <c r="E67" s="35">
        <v>76</v>
      </c>
      <c r="F67" s="35">
        <v>77</v>
      </c>
      <c r="G67" s="35">
        <v>78</v>
      </c>
      <c r="H67" s="35">
        <v>80</v>
      </c>
      <c r="I67" s="35">
        <v>81</v>
      </c>
      <c r="J67" s="35">
        <v>83</v>
      </c>
      <c r="K67" s="35">
        <v>87</v>
      </c>
      <c r="L67" s="35">
        <v>91</v>
      </c>
      <c r="M67" s="35">
        <v>94</v>
      </c>
    </row>
    <row r="68" spans="1:13">
      <c r="A68" s="42">
        <v>65</v>
      </c>
      <c r="B68" s="35">
        <v>74</v>
      </c>
      <c r="C68" s="35">
        <v>74</v>
      </c>
      <c r="D68" s="35">
        <v>75</v>
      </c>
      <c r="E68" s="35">
        <v>76</v>
      </c>
      <c r="F68" s="35">
        <v>77</v>
      </c>
      <c r="G68" s="35">
        <v>78</v>
      </c>
      <c r="H68" s="35">
        <v>80</v>
      </c>
      <c r="I68" s="35">
        <v>82</v>
      </c>
      <c r="J68" s="35">
        <v>83</v>
      </c>
      <c r="K68" s="35">
        <v>87</v>
      </c>
      <c r="L68" s="35">
        <v>91</v>
      </c>
      <c r="M68" s="35">
        <v>95</v>
      </c>
    </row>
    <row r="69" spans="1:13">
      <c r="A69" s="42">
        <v>66</v>
      </c>
      <c r="B69" s="35">
        <v>74</v>
      </c>
      <c r="C69" s="35">
        <v>74</v>
      </c>
      <c r="D69" s="35">
        <v>75</v>
      </c>
      <c r="E69" s="35">
        <v>76</v>
      </c>
      <c r="F69" s="35">
        <v>77</v>
      </c>
      <c r="G69" s="35">
        <v>78</v>
      </c>
      <c r="H69" s="35">
        <v>81</v>
      </c>
      <c r="I69" s="35">
        <v>82</v>
      </c>
      <c r="J69" s="35">
        <v>83</v>
      </c>
      <c r="K69" s="35">
        <v>88</v>
      </c>
      <c r="L69" s="35">
        <v>92</v>
      </c>
      <c r="M69" s="35">
        <v>96</v>
      </c>
    </row>
    <row r="70" spans="1:13">
      <c r="A70" s="42">
        <v>67</v>
      </c>
      <c r="B70" s="35">
        <v>74</v>
      </c>
      <c r="C70" s="35">
        <v>74</v>
      </c>
      <c r="D70" s="35">
        <v>75</v>
      </c>
      <c r="E70" s="35">
        <v>76</v>
      </c>
      <c r="F70" s="35">
        <v>77</v>
      </c>
      <c r="G70" s="35">
        <v>79</v>
      </c>
      <c r="H70" s="35">
        <v>81</v>
      </c>
      <c r="I70" s="35">
        <v>82</v>
      </c>
      <c r="J70" s="35">
        <v>84</v>
      </c>
      <c r="K70" s="35">
        <v>88</v>
      </c>
      <c r="L70" s="35">
        <v>92</v>
      </c>
      <c r="M70" s="35">
        <v>97</v>
      </c>
    </row>
    <row r="71" spans="1:13">
      <c r="A71" s="42">
        <v>68</v>
      </c>
      <c r="B71" s="35">
        <v>74</v>
      </c>
      <c r="C71" s="35">
        <v>75</v>
      </c>
      <c r="D71" s="35">
        <v>76</v>
      </c>
      <c r="E71" s="35">
        <v>77</v>
      </c>
      <c r="F71" s="35">
        <v>78</v>
      </c>
      <c r="G71" s="35">
        <v>79</v>
      </c>
      <c r="H71" s="35">
        <v>81</v>
      </c>
      <c r="I71" s="35">
        <v>83</v>
      </c>
      <c r="J71" s="35">
        <v>84</v>
      </c>
      <c r="K71" s="35">
        <v>89</v>
      </c>
      <c r="L71" s="35">
        <v>93</v>
      </c>
      <c r="M71" s="35">
        <v>98</v>
      </c>
    </row>
    <row r="72" spans="1:13">
      <c r="A72" s="42">
        <v>69</v>
      </c>
      <c r="B72" s="35">
        <v>74</v>
      </c>
      <c r="C72" s="35">
        <v>75</v>
      </c>
      <c r="D72" s="35">
        <v>76</v>
      </c>
      <c r="E72" s="35">
        <v>77</v>
      </c>
      <c r="F72" s="35">
        <v>78</v>
      </c>
      <c r="G72" s="35">
        <v>79</v>
      </c>
      <c r="H72" s="35">
        <v>82</v>
      </c>
      <c r="I72" s="35">
        <v>83</v>
      </c>
      <c r="J72" s="35">
        <v>84</v>
      </c>
      <c r="K72" s="35">
        <v>89</v>
      </c>
      <c r="L72" s="35">
        <v>93</v>
      </c>
      <c r="M72" s="35">
        <v>99</v>
      </c>
    </row>
    <row r="73" spans="1:13">
      <c r="A73" s="42">
        <v>70</v>
      </c>
      <c r="B73" s="35">
        <v>74</v>
      </c>
      <c r="C73" s="35">
        <v>75</v>
      </c>
      <c r="D73" s="35">
        <v>76</v>
      </c>
      <c r="E73" s="35">
        <v>77</v>
      </c>
      <c r="F73" s="35">
        <v>78</v>
      </c>
      <c r="G73" s="35">
        <v>80</v>
      </c>
      <c r="H73" s="35">
        <v>82</v>
      </c>
      <c r="I73" s="35">
        <v>83</v>
      </c>
      <c r="J73" s="35">
        <v>85</v>
      </c>
      <c r="K73" s="35">
        <v>90</v>
      </c>
      <c r="L73" s="35">
        <v>94</v>
      </c>
      <c r="M73" s="52">
        <v>100</v>
      </c>
    </row>
    <row r="74" spans="1:13">
      <c r="A74" s="42">
        <v>71</v>
      </c>
      <c r="B74" s="35">
        <v>74</v>
      </c>
      <c r="C74" s="35">
        <v>75</v>
      </c>
      <c r="D74" s="35">
        <v>76</v>
      </c>
      <c r="E74" s="35">
        <v>77</v>
      </c>
      <c r="F74" s="35">
        <v>78</v>
      </c>
      <c r="G74" s="35">
        <v>80</v>
      </c>
      <c r="H74" s="35">
        <v>82</v>
      </c>
      <c r="I74" s="35">
        <v>84</v>
      </c>
      <c r="J74" s="35">
        <v>85</v>
      </c>
      <c r="K74" s="35">
        <v>90</v>
      </c>
      <c r="L74" s="35">
        <v>94</v>
      </c>
    </row>
    <row r="75" spans="1:13">
      <c r="A75" s="42">
        <v>72</v>
      </c>
      <c r="B75" s="35">
        <v>75</v>
      </c>
      <c r="C75" s="35">
        <v>75</v>
      </c>
      <c r="D75" s="35">
        <v>77</v>
      </c>
      <c r="E75" s="35">
        <v>78</v>
      </c>
      <c r="F75" s="35">
        <v>79</v>
      </c>
      <c r="G75" s="35">
        <v>80</v>
      </c>
      <c r="H75" s="35">
        <v>83</v>
      </c>
      <c r="I75" s="35">
        <v>84</v>
      </c>
      <c r="J75" s="35">
        <v>86</v>
      </c>
      <c r="K75" s="35">
        <v>91</v>
      </c>
      <c r="L75" s="35">
        <v>95</v>
      </c>
    </row>
    <row r="76" spans="1:13">
      <c r="A76" s="42">
        <v>73</v>
      </c>
      <c r="B76" s="35">
        <v>75</v>
      </c>
      <c r="C76" s="35">
        <v>76</v>
      </c>
      <c r="D76" s="35">
        <v>77</v>
      </c>
      <c r="E76" s="35">
        <v>78</v>
      </c>
      <c r="F76" s="35">
        <v>79</v>
      </c>
      <c r="G76" s="35">
        <v>81</v>
      </c>
      <c r="H76" s="35">
        <v>83</v>
      </c>
      <c r="I76" s="35">
        <v>84</v>
      </c>
      <c r="J76" s="35">
        <v>86</v>
      </c>
      <c r="K76" s="35">
        <v>91</v>
      </c>
      <c r="L76" s="35">
        <v>95</v>
      </c>
    </row>
    <row r="77" spans="1:13">
      <c r="A77" s="42">
        <v>74</v>
      </c>
      <c r="B77" s="35">
        <v>75</v>
      </c>
      <c r="C77" s="35">
        <v>76</v>
      </c>
      <c r="D77" s="35">
        <v>77</v>
      </c>
      <c r="E77" s="35">
        <v>78</v>
      </c>
      <c r="F77" s="35">
        <v>79</v>
      </c>
      <c r="G77" s="35">
        <v>81</v>
      </c>
      <c r="H77" s="35">
        <v>83</v>
      </c>
      <c r="I77" s="35">
        <v>85</v>
      </c>
      <c r="J77" s="35">
        <v>87</v>
      </c>
      <c r="K77" s="35">
        <v>92</v>
      </c>
      <c r="L77" s="35">
        <v>96</v>
      </c>
    </row>
    <row r="78" spans="1:13">
      <c r="A78" s="42">
        <v>75</v>
      </c>
      <c r="B78" s="35">
        <v>75</v>
      </c>
      <c r="C78" s="35">
        <v>76</v>
      </c>
      <c r="D78" s="35">
        <v>77</v>
      </c>
      <c r="E78" s="35">
        <v>78</v>
      </c>
      <c r="F78" s="35">
        <v>79</v>
      </c>
      <c r="G78" s="35">
        <v>81</v>
      </c>
      <c r="H78" s="35">
        <v>84</v>
      </c>
      <c r="I78" s="35">
        <v>85</v>
      </c>
      <c r="J78" s="35">
        <v>87</v>
      </c>
      <c r="K78" s="35">
        <v>92</v>
      </c>
      <c r="L78" s="35">
        <v>96</v>
      </c>
    </row>
    <row r="79" spans="1:13">
      <c r="A79" s="42">
        <v>76</v>
      </c>
      <c r="B79" s="35">
        <v>75</v>
      </c>
      <c r="C79" s="35">
        <v>76</v>
      </c>
      <c r="D79" s="35">
        <v>78</v>
      </c>
      <c r="E79" s="35">
        <v>79</v>
      </c>
      <c r="F79" s="35">
        <v>80</v>
      </c>
      <c r="G79" s="35">
        <v>82</v>
      </c>
      <c r="H79" s="35">
        <v>84</v>
      </c>
      <c r="I79" s="35">
        <v>85</v>
      </c>
      <c r="J79" s="35">
        <v>88</v>
      </c>
      <c r="K79" s="35">
        <v>93</v>
      </c>
      <c r="L79" s="35">
        <v>97</v>
      </c>
    </row>
    <row r="80" spans="1:13">
      <c r="A80" s="42">
        <v>77</v>
      </c>
      <c r="B80" s="35">
        <v>76</v>
      </c>
      <c r="C80" s="35">
        <v>76</v>
      </c>
      <c r="D80" s="35">
        <v>78</v>
      </c>
      <c r="E80" s="35">
        <v>79</v>
      </c>
      <c r="F80" s="35">
        <v>80</v>
      </c>
      <c r="G80" s="35">
        <v>82</v>
      </c>
      <c r="H80" s="35">
        <v>84</v>
      </c>
      <c r="I80" s="35">
        <v>86</v>
      </c>
      <c r="J80" s="35">
        <v>88</v>
      </c>
      <c r="K80" s="35">
        <v>93</v>
      </c>
      <c r="L80" s="35">
        <v>97</v>
      </c>
    </row>
    <row r="81" spans="1:12">
      <c r="A81" s="42">
        <v>78</v>
      </c>
      <c r="B81" s="35">
        <v>76</v>
      </c>
      <c r="C81" s="35">
        <v>77</v>
      </c>
      <c r="D81" s="35">
        <v>78</v>
      </c>
      <c r="E81" s="35">
        <v>79</v>
      </c>
      <c r="F81" s="35">
        <v>80</v>
      </c>
      <c r="G81" s="35">
        <v>82</v>
      </c>
      <c r="H81" s="35">
        <v>85</v>
      </c>
      <c r="I81" s="35">
        <v>86</v>
      </c>
      <c r="J81" s="35">
        <v>89</v>
      </c>
      <c r="K81" s="35">
        <v>94</v>
      </c>
      <c r="L81" s="35">
        <v>98</v>
      </c>
    </row>
    <row r="82" spans="1:12">
      <c r="A82" s="42">
        <v>79</v>
      </c>
      <c r="B82" s="35">
        <v>76</v>
      </c>
      <c r="C82" s="35">
        <v>77</v>
      </c>
      <c r="D82" s="35">
        <v>78</v>
      </c>
      <c r="E82" s="35">
        <v>79</v>
      </c>
      <c r="F82" s="35">
        <v>80</v>
      </c>
      <c r="G82" s="35">
        <v>83</v>
      </c>
      <c r="H82" s="35">
        <v>85</v>
      </c>
      <c r="I82" s="35">
        <v>86</v>
      </c>
      <c r="J82" s="35">
        <v>89</v>
      </c>
      <c r="K82" s="35">
        <v>94</v>
      </c>
      <c r="L82" s="35">
        <v>99</v>
      </c>
    </row>
    <row r="83" spans="1:12">
      <c r="A83" s="42">
        <v>80</v>
      </c>
      <c r="B83" s="35">
        <v>76</v>
      </c>
      <c r="C83" s="35">
        <v>77</v>
      </c>
      <c r="D83" s="35">
        <v>78</v>
      </c>
      <c r="E83" s="35">
        <v>80</v>
      </c>
      <c r="F83" s="35">
        <v>81</v>
      </c>
      <c r="G83" s="35">
        <v>83</v>
      </c>
      <c r="H83" s="35">
        <v>85</v>
      </c>
      <c r="I83" s="35">
        <v>87</v>
      </c>
      <c r="J83" s="35">
        <v>90</v>
      </c>
      <c r="K83" s="35">
        <v>95</v>
      </c>
      <c r="L83" s="52">
        <v>100</v>
      </c>
    </row>
    <row r="84" spans="1:12">
      <c r="A84" s="42">
        <v>81</v>
      </c>
      <c r="B84" s="35">
        <v>76</v>
      </c>
      <c r="C84" s="35">
        <v>77</v>
      </c>
      <c r="D84" s="35">
        <v>79</v>
      </c>
      <c r="E84" s="35">
        <v>80</v>
      </c>
      <c r="F84" s="35">
        <v>81</v>
      </c>
      <c r="G84" s="35">
        <v>83</v>
      </c>
      <c r="H84" s="35">
        <v>86</v>
      </c>
      <c r="I84" s="35">
        <v>87</v>
      </c>
      <c r="J84" s="35">
        <v>90</v>
      </c>
      <c r="K84" s="35">
        <v>95</v>
      </c>
    </row>
    <row r="85" spans="1:12">
      <c r="A85" s="42">
        <v>82</v>
      </c>
      <c r="B85" s="35">
        <v>77</v>
      </c>
      <c r="C85" s="35">
        <v>78</v>
      </c>
      <c r="D85" s="35">
        <v>79</v>
      </c>
      <c r="E85" s="35">
        <v>80</v>
      </c>
      <c r="F85" s="35">
        <v>81</v>
      </c>
      <c r="G85" s="35">
        <v>84</v>
      </c>
      <c r="H85" s="35">
        <v>86</v>
      </c>
      <c r="I85" s="35">
        <v>87</v>
      </c>
      <c r="J85" s="35">
        <v>91</v>
      </c>
      <c r="K85" s="35">
        <v>96</v>
      </c>
    </row>
    <row r="86" spans="1:12">
      <c r="A86" s="42">
        <v>83</v>
      </c>
      <c r="B86" s="35">
        <v>77</v>
      </c>
      <c r="C86" s="35">
        <v>78</v>
      </c>
      <c r="D86" s="35">
        <v>79</v>
      </c>
      <c r="E86" s="35">
        <v>80</v>
      </c>
      <c r="F86" s="35">
        <v>81</v>
      </c>
      <c r="G86" s="35">
        <v>84</v>
      </c>
      <c r="H86" s="35">
        <v>86</v>
      </c>
      <c r="I86" s="35">
        <v>88</v>
      </c>
      <c r="J86" s="35">
        <v>91</v>
      </c>
      <c r="K86" s="35">
        <v>96</v>
      </c>
    </row>
    <row r="87" spans="1:12">
      <c r="A87" s="42">
        <v>84</v>
      </c>
      <c r="B87" s="35">
        <v>77</v>
      </c>
      <c r="C87" s="35">
        <v>78</v>
      </c>
      <c r="D87" s="35">
        <v>79</v>
      </c>
      <c r="E87" s="35">
        <v>81</v>
      </c>
      <c r="F87" s="35">
        <v>82</v>
      </c>
      <c r="G87" s="35">
        <v>84</v>
      </c>
      <c r="H87" s="35">
        <v>87</v>
      </c>
      <c r="I87" s="35">
        <v>88</v>
      </c>
      <c r="J87" s="35">
        <v>92</v>
      </c>
      <c r="K87" s="35">
        <v>97</v>
      </c>
    </row>
    <row r="88" spans="1:12">
      <c r="A88" s="42">
        <v>85</v>
      </c>
      <c r="B88" s="35">
        <v>77</v>
      </c>
      <c r="C88" s="35">
        <v>78</v>
      </c>
      <c r="D88" s="35">
        <v>80</v>
      </c>
      <c r="E88" s="35">
        <v>81</v>
      </c>
      <c r="F88" s="35">
        <v>82</v>
      </c>
      <c r="G88" s="35">
        <v>85</v>
      </c>
      <c r="H88" s="35">
        <v>87</v>
      </c>
      <c r="I88" s="35">
        <v>88</v>
      </c>
      <c r="J88" s="35">
        <v>92</v>
      </c>
      <c r="K88" s="35">
        <v>97</v>
      </c>
    </row>
    <row r="89" spans="1:12">
      <c r="A89" s="42">
        <v>86</v>
      </c>
      <c r="B89" s="35">
        <v>77</v>
      </c>
      <c r="C89" s="35">
        <v>79</v>
      </c>
      <c r="D89" s="35">
        <v>80</v>
      </c>
      <c r="E89" s="35">
        <v>81</v>
      </c>
      <c r="F89" s="35">
        <v>82</v>
      </c>
      <c r="G89" s="35">
        <v>85</v>
      </c>
      <c r="H89" s="35">
        <v>87</v>
      </c>
      <c r="I89" s="35">
        <v>89</v>
      </c>
      <c r="J89" s="35">
        <v>93</v>
      </c>
      <c r="K89" s="35">
        <v>98</v>
      </c>
    </row>
    <row r="90" spans="1:12">
      <c r="A90" s="42">
        <v>87</v>
      </c>
      <c r="B90" s="35">
        <v>78</v>
      </c>
      <c r="C90" s="35">
        <v>79</v>
      </c>
      <c r="D90" s="35">
        <v>80</v>
      </c>
      <c r="E90" s="35">
        <v>81</v>
      </c>
      <c r="F90" s="35">
        <v>82</v>
      </c>
      <c r="G90" s="35">
        <v>85</v>
      </c>
      <c r="H90" s="35">
        <v>88</v>
      </c>
      <c r="I90" s="35">
        <v>89</v>
      </c>
      <c r="J90" s="35">
        <v>93</v>
      </c>
      <c r="K90" s="35">
        <v>98</v>
      </c>
    </row>
    <row r="91" spans="1:12">
      <c r="A91" s="42">
        <v>88</v>
      </c>
      <c r="B91" s="35">
        <v>78</v>
      </c>
      <c r="C91" s="35">
        <v>79</v>
      </c>
      <c r="D91" s="35">
        <v>80</v>
      </c>
      <c r="E91" s="35">
        <v>82</v>
      </c>
      <c r="F91" s="35">
        <v>83</v>
      </c>
      <c r="G91" s="35">
        <v>86</v>
      </c>
      <c r="H91" s="35">
        <v>88</v>
      </c>
      <c r="I91" s="35">
        <v>89</v>
      </c>
      <c r="J91" s="35">
        <v>94</v>
      </c>
      <c r="K91" s="35">
        <v>99</v>
      </c>
    </row>
    <row r="92" spans="1:12">
      <c r="A92" s="42">
        <v>89</v>
      </c>
      <c r="B92" s="35">
        <v>78</v>
      </c>
      <c r="C92" s="35">
        <v>79</v>
      </c>
      <c r="D92" s="35">
        <v>81</v>
      </c>
      <c r="E92" s="35">
        <v>82</v>
      </c>
      <c r="F92" s="35">
        <v>83</v>
      </c>
      <c r="G92" s="35">
        <v>86</v>
      </c>
      <c r="H92" s="35">
        <v>88</v>
      </c>
      <c r="I92" s="35">
        <v>90</v>
      </c>
      <c r="J92" s="35">
        <v>94</v>
      </c>
      <c r="K92" s="35">
        <v>99</v>
      </c>
    </row>
    <row r="93" spans="1:12">
      <c r="A93" s="42">
        <v>90</v>
      </c>
      <c r="B93" s="35">
        <v>78</v>
      </c>
      <c r="C93" s="35">
        <v>80</v>
      </c>
      <c r="D93" s="35">
        <v>81</v>
      </c>
      <c r="E93" s="35">
        <v>82</v>
      </c>
      <c r="F93" s="35">
        <v>83</v>
      </c>
      <c r="G93" s="35">
        <v>86</v>
      </c>
      <c r="H93" s="35">
        <v>89</v>
      </c>
      <c r="I93" s="35">
        <v>90</v>
      </c>
      <c r="J93" s="35">
        <v>95</v>
      </c>
      <c r="K93" s="52">
        <v>100</v>
      </c>
    </row>
    <row r="94" spans="1:12">
      <c r="A94" s="42">
        <v>91</v>
      </c>
      <c r="B94" s="35">
        <v>78</v>
      </c>
      <c r="C94" s="35">
        <v>80</v>
      </c>
      <c r="D94" s="35">
        <v>81</v>
      </c>
      <c r="E94" s="35">
        <v>82</v>
      </c>
      <c r="F94" s="35">
        <v>83</v>
      </c>
      <c r="G94" s="35">
        <v>87</v>
      </c>
      <c r="H94" s="35">
        <v>89</v>
      </c>
      <c r="I94" s="35">
        <v>90</v>
      </c>
      <c r="J94" s="35">
        <v>95</v>
      </c>
    </row>
    <row r="95" spans="1:12">
      <c r="A95" s="42">
        <v>92</v>
      </c>
      <c r="B95" s="35">
        <v>79</v>
      </c>
      <c r="C95" s="35">
        <v>80</v>
      </c>
      <c r="D95" s="35">
        <v>81</v>
      </c>
      <c r="E95" s="35">
        <v>83</v>
      </c>
      <c r="F95" s="35">
        <v>84</v>
      </c>
      <c r="G95" s="35">
        <v>87</v>
      </c>
      <c r="H95" s="35">
        <v>89</v>
      </c>
      <c r="I95" s="35">
        <v>91</v>
      </c>
      <c r="J95" s="35">
        <v>96</v>
      </c>
    </row>
    <row r="96" spans="1:12">
      <c r="A96" s="42">
        <v>93</v>
      </c>
      <c r="B96" s="35">
        <v>79</v>
      </c>
      <c r="C96" s="35">
        <v>80</v>
      </c>
      <c r="D96" s="35">
        <v>82</v>
      </c>
      <c r="E96" s="35">
        <v>83</v>
      </c>
      <c r="F96" s="35">
        <v>84</v>
      </c>
      <c r="G96" s="35">
        <v>87</v>
      </c>
      <c r="H96" s="35">
        <v>90</v>
      </c>
      <c r="I96" s="35">
        <v>91</v>
      </c>
      <c r="J96" s="35">
        <v>96</v>
      </c>
    </row>
    <row r="97" spans="1:10">
      <c r="A97" s="42">
        <v>94</v>
      </c>
      <c r="B97" s="35">
        <v>79</v>
      </c>
      <c r="C97" s="35">
        <v>81</v>
      </c>
      <c r="D97" s="35">
        <v>82</v>
      </c>
      <c r="E97" s="35">
        <v>83</v>
      </c>
      <c r="F97" s="35">
        <v>84</v>
      </c>
      <c r="G97" s="35">
        <v>88</v>
      </c>
      <c r="H97" s="35">
        <v>90</v>
      </c>
      <c r="I97" s="35">
        <v>92</v>
      </c>
      <c r="J97" s="35">
        <v>97</v>
      </c>
    </row>
    <row r="98" spans="1:10">
      <c r="A98" s="42">
        <v>95</v>
      </c>
      <c r="B98" s="35">
        <v>79</v>
      </c>
      <c r="C98" s="35">
        <v>81</v>
      </c>
      <c r="D98" s="35">
        <v>82</v>
      </c>
      <c r="E98" s="35">
        <v>83</v>
      </c>
      <c r="F98" s="35">
        <v>85</v>
      </c>
      <c r="G98" s="35">
        <v>88</v>
      </c>
      <c r="H98" s="35">
        <v>90</v>
      </c>
      <c r="I98" s="35">
        <v>92</v>
      </c>
      <c r="J98" s="35">
        <v>97</v>
      </c>
    </row>
    <row r="99" spans="1:10">
      <c r="A99" s="42">
        <v>96</v>
      </c>
      <c r="B99" s="35">
        <v>79</v>
      </c>
      <c r="C99" s="35">
        <v>81</v>
      </c>
      <c r="D99" s="35">
        <v>82</v>
      </c>
      <c r="E99" s="35">
        <v>84</v>
      </c>
      <c r="F99" s="35">
        <v>85</v>
      </c>
      <c r="G99" s="35">
        <v>88</v>
      </c>
      <c r="H99" s="35">
        <v>91</v>
      </c>
      <c r="I99" s="35">
        <v>93</v>
      </c>
      <c r="J99" s="35">
        <v>98</v>
      </c>
    </row>
    <row r="100" spans="1:10">
      <c r="A100" s="42">
        <v>97</v>
      </c>
      <c r="B100" s="35">
        <v>80</v>
      </c>
      <c r="C100" s="35">
        <v>81</v>
      </c>
      <c r="D100" s="35">
        <v>83</v>
      </c>
      <c r="E100" s="35">
        <v>84</v>
      </c>
      <c r="F100" s="35">
        <v>85</v>
      </c>
      <c r="G100" s="35">
        <v>89</v>
      </c>
      <c r="H100" s="35">
        <v>91</v>
      </c>
      <c r="I100" s="35">
        <v>93</v>
      </c>
      <c r="J100" s="35">
        <v>98</v>
      </c>
    </row>
    <row r="101" spans="1:10">
      <c r="A101" s="42">
        <v>98</v>
      </c>
      <c r="B101" s="35">
        <v>80</v>
      </c>
      <c r="C101" s="35">
        <v>82</v>
      </c>
      <c r="D101" s="35">
        <v>83</v>
      </c>
      <c r="E101" s="35">
        <v>84</v>
      </c>
      <c r="F101" s="35">
        <v>86</v>
      </c>
      <c r="G101" s="35">
        <v>89</v>
      </c>
      <c r="H101" s="35">
        <v>91</v>
      </c>
      <c r="I101" s="35">
        <v>94</v>
      </c>
      <c r="J101" s="35">
        <v>99</v>
      </c>
    </row>
    <row r="102" spans="1:10">
      <c r="A102" s="42">
        <v>99</v>
      </c>
      <c r="B102" s="35">
        <v>80</v>
      </c>
      <c r="C102" s="35">
        <v>82</v>
      </c>
      <c r="D102" s="35">
        <v>83</v>
      </c>
      <c r="E102" s="35">
        <v>84</v>
      </c>
      <c r="F102" s="35">
        <v>86</v>
      </c>
      <c r="G102" s="35">
        <v>89</v>
      </c>
      <c r="H102" s="35">
        <v>92</v>
      </c>
      <c r="I102" s="35">
        <v>94</v>
      </c>
      <c r="J102" s="35">
        <v>99</v>
      </c>
    </row>
    <row r="103" spans="1:10">
      <c r="A103" s="42">
        <v>100</v>
      </c>
      <c r="B103" s="35">
        <v>80</v>
      </c>
      <c r="C103" s="35">
        <v>82</v>
      </c>
      <c r="D103" s="35">
        <v>83</v>
      </c>
      <c r="E103" s="35">
        <v>85</v>
      </c>
      <c r="F103" s="35">
        <v>86</v>
      </c>
      <c r="G103" s="35">
        <v>90</v>
      </c>
      <c r="H103" s="35">
        <v>92</v>
      </c>
      <c r="I103" s="35">
        <v>95</v>
      </c>
      <c r="J103" s="52">
        <v>100</v>
      </c>
    </row>
    <row r="104" spans="1:10">
      <c r="A104" s="42">
        <v>101</v>
      </c>
      <c r="B104" s="35">
        <v>80</v>
      </c>
      <c r="C104" s="35">
        <v>82</v>
      </c>
      <c r="D104" s="35">
        <v>84</v>
      </c>
      <c r="E104" s="35">
        <v>85</v>
      </c>
      <c r="F104" s="35">
        <v>87</v>
      </c>
      <c r="G104" s="35">
        <v>90</v>
      </c>
      <c r="H104" s="35">
        <v>92</v>
      </c>
      <c r="I104" s="35">
        <v>95</v>
      </c>
    </row>
    <row r="105" spans="1:10">
      <c r="A105" s="42">
        <v>102</v>
      </c>
      <c r="B105" s="35">
        <v>81</v>
      </c>
      <c r="C105" s="35">
        <v>83</v>
      </c>
      <c r="D105" s="35">
        <v>84</v>
      </c>
      <c r="E105" s="35">
        <v>85</v>
      </c>
      <c r="F105" s="35">
        <v>87</v>
      </c>
      <c r="G105" s="35">
        <v>90</v>
      </c>
      <c r="H105" s="35">
        <v>93</v>
      </c>
      <c r="I105" s="35">
        <v>96</v>
      </c>
    </row>
    <row r="106" spans="1:10">
      <c r="A106" s="42">
        <v>103</v>
      </c>
      <c r="B106" s="35">
        <v>81</v>
      </c>
      <c r="C106" s="35">
        <v>83</v>
      </c>
      <c r="D106" s="35">
        <v>84</v>
      </c>
      <c r="E106" s="35">
        <v>85</v>
      </c>
      <c r="F106" s="35">
        <v>87</v>
      </c>
      <c r="G106" s="35">
        <v>91</v>
      </c>
      <c r="H106" s="35">
        <v>93</v>
      </c>
      <c r="I106" s="35">
        <v>96</v>
      </c>
    </row>
    <row r="107" spans="1:10">
      <c r="A107" s="42">
        <v>104</v>
      </c>
      <c r="B107" s="35">
        <v>81</v>
      </c>
      <c r="C107" s="35">
        <v>83</v>
      </c>
      <c r="D107" s="35">
        <v>84</v>
      </c>
      <c r="E107" s="35">
        <v>86</v>
      </c>
      <c r="F107" s="35">
        <v>88</v>
      </c>
      <c r="G107" s="35">
        <v>91</v>
      </c>
      <c r="H107" s="35">
        <v>93</v>
      </c>
      <c r="I107" s="35">
        <v>97</v>
      </c>
    </row>
    <row r="108" spans="1:10">
      <c r="A108" s="42">
        <v>105</v>
      </c>
      <c r="B108" s="35">
        <v>81</v>
      </c>
      <c r="C108" s="35">
        <v>83</v>
      </c>
      <c r="D108" s="35">
        <v>85</v>
      </c>
      <c r="E108" s="35">
        <v>86</v>
      </c>
      <c r="F108" s="35">
        <v>88</v>
      </c>
      <c r="G108" s="35">
        <v>91</v>
      </c>
      <c r="H108" s="35">
        <v>94</v>
      </c>
      <c r="I108" s="35">
        <v>97</v>
      </c>
    </row>
    <row r="109" spans="1:10">
      <c r="A109" s="42">
        <v>106</v>
      </c>
      <c r="B109" s="35">
        <v>81</v>
      </c>
      <c r="C109" s="35">
        <v>84</v>
      </c>
      <c r="D109" s="35">
        <v>85</v>
      </c>
      <c r="E109" s="35">
        <v>86</v>
      </c>
      <c r="F109" s="35">
        <v>88</v>
      </c>
      <c r="G109" s="35">
        <v>92</v>
      </c>
      <c r="H109" s="35">
        <v>94</v>
      </c>
      <c r="I109" s="35">
        <v>98</v>
      </c>
    </row>
    <row r="110" spans="1:10">
      <c r="A110" s="42">
        <v>107</v>
      </c>
      <c r="B110" s="35">
        <v>82</v>
      </c>
      <c r="C110" s="35">
        <v>84</v>
      </c>
      <c r="D110" s="35">
        <v>85</v>
      </c>
      <c r="E110" s="35">
        <v>86</v>
      </c>
      <c r="F110" s="35">
        <v>89</v>
      </c>
      <c r="G110" s="35">
        <v>92</v>
      </c>
      <c r="H110" s="35">
        <v>94</v>
      </c>
      <c r="I110" s="35">
        <v>98</v>
      </c>
    </row>
    <row r="111" spans="1:10">
      <c r="A111" s="42">
        <v>108</v>
      </c>
      <c r="B111" s="35">
        <v>82</v>
      </c>
      <c r="C111" s="35">
        <v>84</v>
      </c>
      <c r="D111" s="35">
        <v>85</v>
      </c>
      <c r="E111" s="35">
        <v>87</v>
      </c>
      <c r="F111" s="35">
        <v>89</v>
      </c>
      <c r="G111" s="35">
        <v>92</v>
      </c>
      <c r="H111" s="35">
        <v>95</v>
      </c>
      <c r="I111" s="35">
        <v>99</v>
      </c>
    </row>
    <row r="112" spans="1:10">
      <c r="A112" s="42">
        <v>109</v>
      </c>
      <c r="B112" s="35">
        <v>82</v>
      </c>
      <c r="C112" s="35">
        <v>84</v>
      </c>
      <c r="D112" s="35">
        <v>86</v>
      </c>
      <c r="E112" s="35">
        <v>87</v>
      </c>
      <c r="F112" s="35">
        <v>89</v>
      </c>
      <c r="G112" s="35">
        <v>93</v>
      </c>
      <c r="H112" s="35">
        <v>95</v>
      </c>
      <c r="I112" s="35">
        <v>99</v>
      </c>
    </row>
    <row r="113" spans="1:9">
      <c r="A113" s="42">
        <v>110</v>
      </c>
      <c r="B113" s="35">
        <v>82</v>
      </c>
      <c r="C113" s="35">
        <v>85</v>
      </c>
      <c r="D113" s="35">
        <v>86</v>
      </c>
      <c r="E113" s="35">
        <v>87</v>
      </c>
      <c r="F113" s="35">
        <v>90</v>
      </c>
      <c r="G113" s="35">
        <v>93</v>
      </c>
      <c r="H113" s="35">
        <v>95</v>
      </c>
      <c r="I113" s="52">
        <v>100</v>
      </c>
    </row>
    <row r="114" spans="1:9">
      <c r="A114" s="42">
        <v>111</v>
      </c>
      <c r="B114" s="35">
        <v>82</v>
      </c>
      <c r="C114" s="35">
        <v>85</v>
      </c>
      <c r="D114" s="35">
        <v>86</v>
      </c>
      <c r="E114" s="35">
        <v>87</v>
      </c>
      <c r="F114" s="35">
        <v>90</v>
      </c>
      <c r="G114" s="35">
        <v>93</v>
      </c>
      <c r="H114" s="35">
        <v>96</v>
      </c>
    </row>
    <row r="115" spans="1:9">
      <c r="A115" s="42">
        <v>112</v>
      </c>
      <c r="B115" s="35">
        <v>83</v>
      </c>
      <c r="C115" s="35">
        <v>85</v>
      </c>
      <c r="D115" s="35">
        <v>86</v>
      </c>
      <c r="E115" s="35">
        <v>88</v>
      </c>
      <c r="F115" s="35">
        <v>90</v>
      </c>
      <c r="G115" s="35">
        <v>94</v>
      </c>
      <c r="H115" s="35">
        <v>96</v>
      </c>
    </row>
    <row r="116" spans="1:9">
      <c r="A116" s="42">
        <v>113</v>
      </c>
      <c r="B116" s="35">
        <v>83</v>
      </c>
      <c r="C116" s="35">
        <v>85</v>
      </c>
      <c r="D116" s="35">
        <v>87</v>
      </c>
      <c r="E116" s="35">
        <v>88</v>
      </c>
      <c r="F116" s="35">
        <v>91</v>
      </c>
      <c r="G116" s="35">
        <v>94</v>
      </c>
      <c r="H116" s="35">
        <v>96</v>
      </c>
    </row>
    <row r="117" spans="1:9">
      <c r="A117" s="42">
        <v>114</v>
      </c>
      <c r="B117" s="35">
        <v>83</v>
      </c>
      <c r="C117" s="35">
        <v>86</v>
      </c>
      <c r="D117" s="35">
        <v>87</v>
      </c>
      <c r="E117" s="35">
        <v>88</v>
      </c>
      <c r="F117" s="35">
        <v>91</v>
      </c>
      <c r="G117" s="35">
        <v>94</v>
      </c>
      <c r="H117" s="35">
        <v>97</v>
      </c>
    </row>
    <row r="118" spans="1:9">
      <c r="A118" s="42">
        <v>115</v>
      </c>
      <c r="B118" s="35">
        <v>83</v>
      </c>
      <c r="C118" s="35">
        <v>86</v>
      </c>
      <c r="D118" s="35">
        <v>87</v>
      </c>
      <c r="E118" s="35">
        <v>88</v>
      </c>
      <c r="F118" s="35">
        <v>91</v>
      </c>
      <c r="G118" s="35">
        <v>95</v>
      </c>
      <c r="H118" s="35">
        <v>97</v>
      </c>
    </row>
    <row r="119" spans="1:9">
      <c r="A119" s="42">
        <v>116</v>
      </c>
      <c r="B119" s="35">
        <v>84</v>
      </c>
      <c r="C119" s="35">
        <v>86</v>
      </c>
      <c r="D119" s="35">
        <v>87</v>
      </c>
      <c r="E119" s="35">
        <v>89</v>
      </c>
      <c r="F119" s="35">
        <v>92</v>
      </c>
      <c r="G119" s="35">
        <v>95</v>
      </c>
      <c r="H119" s="35">
        <v>98</v>
      </c>
    </row>
    <row r="120" spans="1:9">
      <c r="A120" s="42">
        <v>117</v>
      </c>
      <c r="B120" s="35">
        <v>84</v>
      </c>
      <c r="C120" s="35">
        <v>86</v>
      </c>
      <c r="D120" s="35">
        <v>88</v>
      </c>
      <c r="E120" s="35">
        <v>89</v>
      </c>
      <c r="F120" s="35">
        <v>92</v>
      </c>
      <c r="G120" s="35">
        <v>95</v>
      </c>
      <c r="H120" s="35">
        <v>98</v>
      </c>
    </row>
    <row r="121" spans="1:9">
      <c r="A121" s="42">
        <v>118</v>
      </c>
      <c r="B121" s="35">
        <v>84</v>
      </c>
      <c r="C121" s="35">
        <v>87</v>
      </c>
      <c r="D121" s="35">
        <v>88</v>
      </c>
      <c r="E121" s="35">
        <v>89</v>
      </c>
      <c r="F121" s="35">
        <v>92</v>
      </c>
      <c r="G121" s="35">
        <v>96</v>
      </c>
      <c r="H121" s="35">
        <v>99</v>
      </c>
    </row>
    <row r="122" spans="1:9">
      <c r="A122" s="42">
        <v>119</v>
      </c>
      <c r="B122" s="35">
        <v>84</v>
      </c>
      <c r="C122" s="35">
        <v>87</v>
      </c>
      <c r="D122" s="35">
        <v>88</v>
      </c>
      <c r="E122" s="35">
        <v>89</v>
      </c>
      <c r="F122" s="35">
        <v>93</v>
      </c>
      <c r="G122" s="35">
        <v>96</v>
      </c>
      <c r="H122" s="35">
        <v>99</v>
      </c>
    </row>
    <row r="123" spans="1:9">
      <c r="A123" s="42">
        <v>120</v>
      </c>
      <c r="B123" s="35">
        <v>85</v>
      </c>
      <c r="C123" s="35">
        <v>87</v>
      </c>
      <c r="D123" s="35">
        <v>88</v>
      </c>
      <c r="E123" s="35">
        <v>90</v>
      </c>
      <c r="F123" s="35">
        <v>93</v>
      </c>
      <c r="G123" s="35">
        <v>96</v>
      </c>
      <c r="H123" s="52">
        <v>100</v>
      </c>
    </row>
    <row r="124" spans="1:9">
      <c r="A124" s="42">
        <v>121</v>
      </c>
      <c r="B124" s="35">
        <v>85</v>
      </c>
      <c r="C124" s="35">
        <v>87</v>
      </c>
      <c r="D124" s="35">
        <v>89</v>
      </c>
      <c r="E124" s="35">
        <v>90</v>
      </c>
      <c r="F124" s="35">
        <v>93</v>
      </c>
      <c r="G124" s="35">
        <v>97</v>
      </c>
    </row>
    <row r="125" spans="1:9">
      <c r="A125" s="42">
        <v>122</v>
      </c>
      <c r="B125" s="35">
        <v>85</v>
      </c>
      <c r="C125" s="35">
        <v>88</v>
      </c>
      <c r="D125" s="35">
        <v>89</v>
      </c>
      <c r="E125" s="35">
        <v>90</v>
      </c>
      <c r="F125" s="35">
        <v>94</v>
      </c>
      <c r="G125" s="35">
        <v>97</v>
      </c>
    </row>
    <row r="126" spans="1:9">
      <c r="A126" s="42">
        <v>123</v>
      </c>
      <c r="B126" s="35">
        <v>85</v>
      </c>
      <c r="C126" s="35">
        <v>88</v>
      </c>
      <c r="D126" s="35">
        <v>89</v>
      </c>
      <c r="E126" s="35">
        <v>91</v>
      </c>
      <c r="F126" s="35">
        <v>94</v>
      </c>
      <c r="G126" s="35">
        <v>97</v>
      </c>
    </row>
    <row r="127" spans="1:9">
      <c r="A127" s="42">
        <v>124</v>
      </c>
      <c r="B127" s="35">
        <v>86</v>
      </c>
      <c r="C127" s="35">
        <v>88</v>
      </c>
      <c r="D127" s="35">
        <v>89</v>
      </c>
      <c r="E127" s="35">
        <v>91</v>
      </c>
      <c r="F127" s="35">
        <v>94</v>
      </c>
      <c r="G127" s="35">
        <v>98</v>
      </c>
    </row>
    <row r="128" spans="1:9">
      <c r="A128" s="42">
        <v>125</v>
      </c>
      <c r="B128" s="35">
        <v>86</v>
      </c>
      <c r="C128" s="35">
        <v>88</v>
      </c>
      <c r="D128" s="35">
        <v>90</v>
      </c>
      <c r="E128" s="35">
        <v>91</v>
      </c>
      <c r="F128" s="35">
        <v>95</v>
      </c>
      <c r="G128" s="35">
        <v>98</v>
      </c>
    </row>
    <row r="129" spans="1:7">
      <c r="A129" s="42">
        <v>126</v>
      </c>
      <c r="B129" s="35">
        <v>86</v>
      </c>
      <c r="C129" s="35">
        <v>89</v>
      </c>
      <c r="D129" s="35">
        <v>90</v>
      </c>
      <c r="E129" s="35">
        <v>92</v>
      </c>
      <c r="F129" s="35">
        <v>95</v>
      </c>
      <c r="G129" s="35">
        <v>98</v>
      </c>
    </row>
    <row r="130" spans="1:7">
      <c r="A130" s="42">
        <v>127</v>
      </c>
      <c r="B130" s="35">
        <v>86</v>
      </c>
      <c r="C130" s="35">
        <v>89</v>
      </c>
      <c r="D130" s="35">
        <v>90</v>
      </c>
      <c r="E130" s="35">
        <v>92</v>
      </c>
      <c r="F130" s="35">
        <v>95</v>
      </c>
      <c r="G130" s="35">
        <v>99</v>
      </c>
    </row>
    <row r="131" spans="1:7">
      <c r="A131" s="42">
        <v>128</v>
      </c>
      <c r="B131" s="35">
        <v>87</v>
      </c>
      <c r="C131" s="35">
        <v>89</v>
      </c>
      <c r="D131" s="35">
        <v>90</v>
      </c>
      <c r="E131" s="35">
        <v>92</v>
      </c>
      <c r="F131" s="35">
        <v>96</v>
      </c>
      <c r="G131" s="35">
        <v>99</v>
      </c>
    </row>
    <row r="132" spans="1:7">
      <c r="A132" s="42">
        <v>129</v>
      </c>
      <c r="B132" s="35">
        <v>87</v>
      </c>
      <c r="C132" s="35">
        <v>89</v>
      </c>
      <c r="D132" s="35">
        <v>91</v>
      </c>
      <c r="E132" s="35">
        <v>93</v>
      </c>
      <c r="F132" s="35">
        <v>96</v>
      </c>
      <c r="G132" s="35">
        <v>99</v>
      </c>
    </row>
    <row r="133" spans="1:7">
      <c r="A133" s="42">
        <v>130</v>
      </c>
      <c r="B133" s="35">
        <v>87</v>
      </c>
      <c r="C133" s="35">
        <v>90</v>
      </c>
      <c r="D133" s="35">
        <v>91</v>
      </c>
      <c r="E133" s="35">
        <v>93</v>
      </c>
      <c r="F133" s="35">
        <v>96</v>
      </c>
      <c r="G133" s="52">
        <v>100</v>
      </c>
    </row>
    <row r="134" spans="1:7">
      <c r="A134" s="42">
        <v>131</v>
      </c>
      <c r="B134" s="35">
        <v>87</v>
      </c>
      <c r="C134" s="35">
        <v>90</v>
      </c>
      <c r="D134" s="35">
        <v>91</v>
      </c>
      <c r="E134" s="35">
        <v>93</v>
      </c>
      <c r="F134" s="35">
        <v>97</v>
      </c>
    </row>
    <row r="135" spans="1:7">
      <c r="A135" s="42">
        <v>132</v>
      </c>
      <c r="B135" s="35">
        <v>88</v>
      </c>
      <c r="C135" s="35">
        <v>90</v>
      </c>
      <c r="D135" s="35">
        <v>91</v>
      </c>
      <c r="E135" s="35">
        <v>94</v>
      </c>
      <c r="F135" s="35">
        <v>97</v>
      </c>
    </row>
    <row r="136" spans="1:7">
      <c r="A136" s="42">
        <v>133</v>
      </c>
      <c r="B136" s="35">
        <v>88</v>
      </c>
      <c r="C136" s="35">
        <v>90</v>
      </c>
      <c r="D136" s="35">
        <v>92</v>
      </c>
      <c r="E136" s="35">
        <v>94</v>
      </c>
      <c r="F136" s="35">
        <v>97</v>
      </c>
    </row>
    <row r="137" spans="1:7">
      <c r="A137" s="42">
        <v>134</v>
      </c>
      <c r="B137" s="35">
        <v>88</v>
      </c>
      <c r="C137" s="35">
        <v>91</v>
      </c>
      <c r="D137" s="35">
        <v>92</v>
      </c>
      <c r="E137" s="35">
        <v>94</v>
      </c>
      <c r="F137" s="35">
        <v>98</v>
      </c>
    </row>
    <row r="138" spans="1:7">
      <c r="A138" s="42">
        <v>135</v>
      </c>
      <c r="B138" s="35">
        <v>88</v>
      </c>
      <c r="C138" s="35">
        <v>91</v>
      </c>
      <c r="D138" s="35">
        <v>92</v>
      </c>
      <c r="E138" s="35">
        <v>95</v>
      </c>
      <c r="F138" s="35">
        <v>98</v>
      </c>
    </row>
    <row r="139" spans="1:7">
      <c r="A139" s="42">
        <v>136</v>
      </c>
      <c r="B139" s="35">
        <v>89</v>
      </c>
      <c r="C139" s="35">
        <v>91</v>
      </c>
      <c r="D139" s="35">
        <v>92</v>
      </c>
      <c r="E139" s="35">
        <v>95</v>
      </c>
      <c r="F139" s="35">
        <v>98</v>
      </c>
    </row>
    <row r="140" spans="1:7">
      <c r="A140" s="42">
        <v>137</v>
      </c>
      <c r="B140" s="35">
        <v>89</v>
      </c>
      <c r="C140" s="35">
        <v>91</v>
      </c>
      <c r="D140" s="35">
        <v>93</v>
      </c>
      <c r="E140" s="35">
        <v>95</v>
      </c>
      <c r="F140" s="35">
        <v>99</v>
      </c>
    </row>
    <row r="141" spans="1:7">
      <c r="A141" s="42">
        <v>138</v>
      </c>
      <c r="B141" s="35">
        <v>89</v>
      </c>
      <c r="C141" s="35">
        <v>92</v>
      </c>
      <c r="D141" s="35">
        <v>93</v>
      </c>
      <c r="E141" s="35">
        <v>96</v>
      </c>
      <c r="F141" s="35">
        <v>99</v>
      </c>
    </row>
    <row r="142" spans="1:7">
      <c r="A142" s="42">
        <v>139</v>
      </c>
      <c r="B142" s="35">
        <v>89</v>
      </c>
      <c r="C142" s="35">
        <v>92</v>
      </c>
      <c r="D142" s="35">
        <v>93</v>
      </c>
      <c r="E142" s="35">
        <v>96</v>
      </c>
      <c r="F142" s="35">
        <v>99</v>
      </c>
    </row>
    <row r="143" spans="1:7">
      <c r="A143" s="42">
        <v>140</v>
      </c>
      <c r="B143" s="35">
        <v>90</v>
      </c>
      <c r="C143" s="35">
        <v>92</v>
      </c>
      <c r="D143" s="35">
        <v>93</v>
      </c>
      <c r="E143" s="35">
        <v>96</v>
      </c>
      <c r="F143" s="53">
        <v>100</v>
      </c>
    </row>
    <row r="144" spans="1:7">
      <c r="A144" s="42">
        <v>141</v>
      </c>
      <c r="B144" s="35">
        <v>90</v>
      </c>
      <c r="C144" s="35">
        <v>92</v>
      </c>
      <c r="D144" s="35">
        <v>94</v>
      </c>
      <c r="E144" s="35">
        <v>97</v>
      </c>
    </row>
    <row r="145" spans="1:5">
      <c r="A145" s="42">
        <v>142</v>
      </c>
      <c r="B145" s="35">
        <v>90</v>
      </c>
      <c r="C145" s="35">
        <v>93</v>
      </c>
      <c r="D145" s="35">
        <v>94</v>
      </c>
      <c r="E145" s="35">
        <v>97</v>
      </c>
    </row>
    <row r="146" spans="1:5">
      <c r="A146" s="42">
        <v>143</v>
      </c>
      <c r="B146" s="35">
        <v>90</v>
      </c>
      <c r="C146" s="35">
        <v>93</v>
      </c>
      <c r="D146" s="35">
        <v>94</v>
      </c>
      <c r="E146" s="35">
        <v>97</v>
      </c>
    </row>
    <row r="147" spans="1:5">
      <c r="A147" s="42">
        <v>144</v>
      </c>
      <c r="B147" s="35">
        <v>91</v>
      </c>
      <c r="C147" s="35">
        <v>93</v>
      </c>
      <c r="D147" s="35">
        <v>94</v>
      </c>
      <c r="E147" s="35">
        <v>98</v>
      </c>
    </row>
    <row r="148" spans="1:5">
      <c r="A148" s="42">
        <v>145</v>
      </c>
      <c r="B148" s="35">
        <v>91</v>
      </c>
      <c r="C148" s="35">
        <v>93</v>
      </c>
      <c r="D148" s="35">
        <v>95</v>
      </c>
      <c r="E148" s="35">
        <v>98</v>
      </c>
    </row>
    <row r="149" spans="1:5">
      <c r="A149" s="42">
        <v>146</v>
      </c>
      <c r="B149" s="35">
        <v>91</v>
      </c>
      <c r="C149" s="35">
        <v>94</v>
      </c>
      <c r="D149" s="35">
        <v>95</v>
      </c>
      <c r="E149" s="35">
        <v>98</v>
      </c>
    </row>
    <row r="150" spans="1:5">
      <c r="A150" s="42">
        <v>147</v>
      </c>
      <c r="B150" s="35">
        <v>91</v>
      </c>
      <c r="C150" s="35">
        <v>94</v>
      </c>
      <c r="D150" s="35">
        <v>95</v>
      </c>
      <c r="E150" s="35">
        <v>99</v>
      </c>
    </row>
    <row r="151" spans="1:5">
      <c r="A151" s="42">
        <v>148</v>
      </c>
      <c r="B151" s="35">
        <v>92</v>
      </c>
      <c r="C151" s="35">
        <v>94</v>
      </c>
      <c r="D151" s="35">
        <v>95</v>
      </c>
      <c r="E151" s="35">
        <v>99</v>
      </c>
    </row>
    <row r="152" spans="1:5">
      <c r="A152" s="42">
        <v>149</v>
      </c>
      <c r="B152" s="35">
        <v>92</v>
      </c>
      <c r="C152" s="35">
        <v>94</v>
      </c>
      <c r="D152" s="35">
        <v>96</v>
      </c>
      <c r="E152" s="35">
        <v>99</v>
      </c>
    </row>
    <row r="153" spans="1:5">
      <c r="A153" s="42">
        <v>150</v>
      </c>
      <c r="B153" s="35">
        <v>92</v>
      </c>
      <c r="C153" s="35">
        <v>95</v>
      </c>
      <c r="D153" s="35">
        <v>96</v>
      </c>
      <c r="E153" s="52">
        <v>100</v>
      </c>
    </row>
    <row r="154" spans="1:5">
      <c r="A154" s="42">
        <v>151</v>
      </c>
      <c r="B154" s="35">
        <v>92</v>
      </c>
      <c r="C154" s="35">
        <v>95</v>
      </c>
      <c r="D154" s="35">
        <v>96</v>
      </c>
    </row>
    <row r="155" spans="1:5">
      <c r="A155" s="42">
        <v>152</v>
      </c>
      <c r="B155" s="35">
        <v>93</v>
      </c>
      <c r="C155" s="35">
        <v>95</v>
      </c>
      <c r="D155" s="35">
        <v>97</v>
      </c>
    </row>
    <row r="156" spans="1:5">
      <c r="A156" s="42">
        <v>153</v>
      </c>
      <c r="B156" s="35">
        <v>93</v>
      </c>
      <c r="C156" s="35">
        <v>95</v>
      </c>
      <c r="D156" s="35">
        <v>97</v>
      </c>
    </row>
    <row r="157" spans="1:5">
      <c r="A157" s="42">
        <v>154</v>
      </c>
      <c r="B157" s="35">
        <v>93</v>
      </c>
      <c r="C157" s="35">
        <v>96</v>
      </c>
      <c r="D157" s="35">
        <v>97</v>
      </c>
    </row>
    <row r="158" spans="1:5">
      <c r="A158" s="42">
        <v>155</v>
      </c>
      <c r="B158" s="35">
        <v>93</v>
      </c>
      <c r="C158" s="35">
        <v>96</v>
      </c>
      <c r="D158" s="35">
        <v>98</v>
      </c>
    </row>
    <row r="159" spans="1:5">
      <c r="A159" s="42">
        <v>156</v>
      </c>
      <c r="B159" s="35">
        <v>94</v>
      </c>
      <c r="C159" s="35">
        <v>96</v>
      </c>
      <c r="D159" s="35">
        <v>98</v>
      </c>
    </row>
    <row r="160" spans="1:5">
      <c r="A160" s="42">
        <v>157</v>
      </c>
      <c r="B160" s="35">
        <v>94</v>
      </c>
      <c r="C160" s="35">
        <v>96</v>
      </c>
      <c r="D160" s="35">
        <v>98</v>
      </c>
    </row>
    <row r="161" spans="1:4">
      <c r="A161" s="42">
        <v>158</v>
      </c>
      <c r="B161" s="35">
        <v>94</v>
      </c>
      <c r="C161" s="35">
        <v>97</v>
      </c>
      <c r="D161" s="35">
        <v>99</v>
      </c>
    </row>
    <row r="162" spans="1:4">
      <c r="A162" s="42">
        <v>159</v>
      </c>
      <c r="B162" s="35">
        <v>94</v>
      </c>
      <c r="C162" s="35">
        <v>97</v>
      </c>
      <c r="D162" s="35">
        <v>99</v>
      </c>
    </row>
    <row r="163" spans="1:4">
      <c r="A163" s="42">
        <v>160</v>
      </c>
      <c r="B163" s="35">
        <v>95</v>
      </c>
      <c r="C163" s="35">
        <v>97</v>
      </c>
      <c r="D163" s="35">
        <v>100</v>
      </c>
    </row>
    <row r="164" spans="1:4">
      <c r="A164" s="42">
        <v>161</v>
      </c>
      <c r="B164" s="35">
        <v>95</v>
      </c>
      <c r="C164" s="35">
        <v>97</v>
      </c>
    </row>
    <row r="165" spans="1:4">
      <c r="A165" s="42">
        <v>162</v>
      </c>
      <c r="B165" s="35">
        <v>95</v>
      </c>
      <c r="C165" s="35">
        <v>98</v>
      </c>
    </row>
    <row r="166" spans="1:4">
      <c r="A166" s="42">
        <v>163</v>
      </c>
      <c r="B166" s="35">
        <v>95</v>
      </c>
      <c r="C166" s="35">
        <v>98</v>
      </c>
    </row>
    <row r="167" spans="1:4">
      <c r="A167" s="42">
        <v>164</v>
      </c>
      <c r="B167" s="35">
        <v>96</v>
      </c>
      <c r="C167" s="35">
        <v>98</v>
      </c>
    </row>
    <row r="168" spans="1:4">
      <c r="A168" s="42">
        <v>165</v>
      </c>
      <c r="B168" s="35">
        <v>96</v>
      </c>
      <c r="C168" s="35">
        <v>98</v>
      </c>
    </row>
    <row r="169" spans="1:4">
      <c r="A169" s="42">
        <v>166</v>
      </c>
      <c r="B169" s="35">
        <v>96</v>
      </c>
      <c r="C169" s="35">
        <v>99</v>
      </c>
    </row>
    <row r="170" spans="1:4">
      <c r="A170" s="42">
        <v>167</v>
      </c>
      <c r="B170" s="35">
        <v>96</v>
      </c>
      <c r="C170" s="35">
        <v>99</v>
      </c>
    </row>
    <row r="171" spans="1:4">
      <c r="A171" s="42">
        <v>168</v>
      </c>
      <c r="B171" s="35">
        <v>97</v>
      </c>
      <c r="C171" s="35">
        <v>99</v>
      </c>
    </row>
    <row r="172" spans="1:4">
      <c r="A172" s="42">
        <v>169</v>
      </c>
      <c r="B172" s="35">
        <v>97</v>
      </c>
      <c r="C172" s="35">
        <v>99</v>
      </c>
    </row>
    <row r="173" spans="1:4">
      <c r="A173" s="42">
        <v>170</v>
      </c>
      <c r="B173" s="35">
        <v>97</v>
      </c>
      <c r="C173" s="52">
        <v>100</v>
      </c>
    </row>
    <row r="174" spans="1:4">
      <c r="A174" s="42">
        <v>171</v>
      </c>
      <c r="B174" s="35">
        <v>97</v>
      </c>
    </row>
    <row r="175" spans="1:4">
      <c r="A175" s="42">
        <v>172</v>
      </c>
      <c r="B175" s="35">
        <v>98</v>
      </c>
    </row>
    <row r="176" spans="1:4">
      <c r="A176" s="42">
        <v>173</v>
      </c>
      <c r="B176" s="35">
        <v>98</v>
      </c>
    </row>
    <row r="177" spans="1:2">
      <c r="A177" s="42">
        <v>174</v>
      </c>
      <c r="B177" s="35">
        <v>98</v>
      </c>
    </row>
    <row r="178" spans="1:2">
      <c r="A178" s="42">
        <v>175</v>
      </c>
      <c r="B178" s="35">
        <v>98</v>
      </c>
    </row>
    <row r="179" spans="1:2">
      <c r="A179" s="42">
        <v>176</v>
      </c>
      <c r="B179" s="35">
        <v>99</v>
      </c>
    </row>
    <row r="180" spans="1:2">
      <c r="A180" s="42">
        <v>177</v>
      </c>
      <c r="B180" s="35">
        <v>99</v>
      </c>
    </row>
    <row r="181" spans="1:2">
      <c r="A181" s="42">
        <v>178</v>
      </c>
      <c r="B181" s="35">
        <v>99</v>
      </c>
    </row>
    <row r="182" spans="1:2">
      <c r="A182" s="42">
        <v>179</v>
      </c>
      <c r="B182" s="35">
        <v>99</v>
      </c>
    </row>
    <row r="183" spans="1:2">
      <c r="A183" s="42">
        <v>180</v>
      </c>
      <c r="B183" s="52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83"/>
  <sheetViews>
    <sheetView topLeftCell="A161" workbookViewId="0">
      <selection activeCell="O3" sqref="O3"/>
    </sheetView>
  </sheetViews>
  <sheetFormatPr defaultRowHeight="15"/>
  <cols>
    <col min="1" max="15" width="9.140625" style="22"/>
    <col min="16" max="16384" width="9.140625" style="21"/>
  </cols>
  <sheetData>
    <row r="1" spans="1:15" s="22" customFormat="1">
      <c r="A1" s="22">
        <v>1</v>
      </c>
      <c r="B1" s="23">
        <v>180</v>
      </c>
      <c r="C1" s="22">
        <v>170</v>
      </c>
      <c r="D1" s="23">
        <v>160</v>
      </c>
      <c r="E1" s="23">
        <v>150</v>
      </c>
      <c r="F1" s="22">
        <v>140</v>
      </c>
      <c r="G1" s="24">
        <v>130</v>
      </c>
      <c r="H1" s="23">
        <v>120</v>
      </c>
      <c r="I1" s="23">
        <v>110</v>
      </c>
      <c r="J1" s="23">
        <v>100</v>
      </c>
      <c r="K1" s="23">
        <v>90</v>
      </c>
      <c r="L1" s="23">
        <v>80</v>
      </c>
      <c r="M1" s="23">
        <v>70</v>
      </c>
      <c r="N1" s="23">
        <v>60</v>
      </c>
      <c r="O1" s="22">
        <v>50</v>
      </c>
    </row>
    <row r="2" spans="1:15" s="22" customFormat="1">
      <c r="A2" s="23">
        <v>2</v>
      </c>
      <c r="B2" s="23">
        <v>2</v>
      </c>
      <c r="C2" s="23">
        <v>3</v>
      </c>
      <c r="D2" s="23">
        <v>4</v>
      </c>
      <c r="E2" s="23">
        <v>5</v>
      </c>
      <c r="F2" s="23">
        <v>6</v>
      </c>
      <c r="G2" s="23">
        <v>7</v>
      </c>
      <c r="H2" s="23">
        <v>8</v>
      </c>
      <c r="I2" s="23">
        <v>9</v>
      </c>
      <c r="J2" s="23">
        <v>10</v>
      </c>
      <c r="K2" s="23">
        <v>11</v>
      </c>
      <c r="L2" s="23">
        <v>12</v>
      </c>
      <c r="M2" s="23">
        <v>13</v>
      </c>
      <c r="N2" s="23">
        <v>14</v>
      </c>
      <c r="O2" s="23">
        <v>15</v>
      </c>
    </row>
    <row r="3" spans="1:15" s="22" customFormat="1">
      <c r="A3" s="22">
        <v>0</v>
      </c>
      <c r="B3" s="23">
        <v>65</v>
      </c>
      <c r="C3" s="23">
        <v>65</v>
      </c>
      <c r="D3" s="23">
        <v>65</v>
      </c>
      <c r="E3" s="23">
        <v>65</v>
      </c>
      <c r="F3" s="23">
        <v>65</v>
      </c>
      <c r="G3" s="23">
        <v>65</v>
      </c>
      <c r="H3" s="23">
        <v>65</v>
      </c>
      <c r="I3" s="23">
        <v>65</v>
      </c>
      <c r="J3" s="23">
        <v>65</v>
      </c>
      <c r="K3" s="23">
        <v>65</v>
      </c>
      <c r="L3" s="23">
        <v>65</v>
      </c>
      <c r="M3" s="23">
        <v>65</v>
      </c>
      <c r="N3" s="23">
        <v>65</v>
      </c>
      <c r="O3" s="23">
        <v>65</v>
      </c>
    </row>
    <row r="4" spans="1:15" s="22" customFormat="1">
      <c r="A4" s="22">
        <v>1</v>
      </c>
      <c r="B4" s="23">
        <v>65</v>
      </c>
      <c r="C4" s="23">
        <v>65</v>
      </c>
      <c r="D4" s="23">
        <v>65</v>
      </c>
      <c r="E4" s="23">
        <v>65</v>
      </c>
      <c r="F4" s="23">
        <v>65</v>
      </c>
      <c r="G4" s="23">
        <v>65</v>
      </c>
      <c r="H4" s="23">
        <v>65</v>
      </c>
      <c r="I4" s="23">
        <v>65</v>
      </c>
      <c r="J4" s="23">
        <v>65</v>
      </c>
      <c r="K4" s="23">
        <v>65</v>
      </c>
      <c r="L4" s="23">
        <v>65</v>
      </c>
      <c r="M4" s="23">
        <v>65</v>
      </c>
      <c r="N4" s="23">
        <v>65</v>
      </c>
      <c r="O4" s="23">
        <v>65</v>
      </c>
    </row>
    <row r="5" spans="1:15" s="22" customFormat="1">
      <c r="A5" s="22">
        <v>2</v>
      </c>
      <c r="B5" s="23">
        <v>65</v>
      </c>
      <c r="C5" s="23">
        <v>65</v>
      </c>
      <c r="D5" s="23">
        <v>65</v>
      </c>
      <c r="E5" s="23">
        <v>65</v>
      </c>
      <c r="F5" s="23">
        <v>65</v>
      </c>
      <c r="G5" s="23">
        <v>65</v>
      </c>
      <c r="H5" s="23">
        <v>65</v>
      </c>
      <c r="I5" s="23">
        <v>65</v>
      </c>
      <c r="J5" s="23">
        <v>65</v>
      </c>
      <c r="K5" s="23">
        <v>65</v>
      </c>
      <c r="L5" s="23">
        <v>65</v>
      </c>
      <c r="M5" s="23">
        <v>65</v>
      </c>
      <c r="N5" s="23">
        <v>65</v>
      </c>
      <c r="O5" s="23">
        <v>66</v>
      </c>
    </row>
    <row r="6" spans="1:15" s="22" customFormat="1">
      <c r="A6" s="25">
        <v>3</v>
      </c>
      <c r="B6" s="23">
        <v>65</v>
      </c>
      <c r="C6" s="23">
        <v>65</v>
      </c>
      <c r="D6" s="23">
        <v>65</v>
      </c>
      <c r="E6" s="23">
        <v>65</v>
      </c>
      <c r="F6" s="23">
        <v>65</v>
      </c>
      <c r="G6" s="23">
        <v>65</v>
      </c>
      <c r="H6" s="23">
        <v>65</v>
      </c>
      <c r="I6" s="23">
        <v>65</v>
      </c>
      <c r="J6" s="23">
        <v>65</v>
      </c>
      <c r="K6" s="23">
        <v>65</v>
      </c>
      <c r="L6" s="23">
        <v>65</v>
      </c>
      <c r="M6" s="23">
        <v>66</v>
      </c>
      <c r="N6" s="23">
        <v>66</v>
      </c>
      <c r="O6" s="24">
        <v>66</v>
      </c>
    </row>
    <row r="7" spans="1:15" s="22" customFormat="1">
      <c r="A7" s="22">
        <v>4</v>
      </c>
      <c r="B7" s="23">
        <v>65</v>
      </c>
      <c r="C7" s="23">
        <v>65</v>
      </c>
      <c r="D7" s="23">
        <v>65</v>
      </c>
      <c r="E7" s="23">
        <v>65</v>
      </c>
      <c r="F7" s="23">
        <v>65</v>
      </c>
      <c r="G7" s="23">
        <v>65</v>
      </c>
      <c r="H7" s="23">
        <v>65</v>
      </c>
      <c r="I7" s="23">
        <v>65</v>
      </c>
      <c r="J7" s="23">
        <v>65</v>
      </c>
      <c r="K7" s="23">
        <v>66</v>
      </c>
      <c r="L7" s="23">
        <v>66</v>
      </c>
      <c r="M7" s="24">
        <v>66</v>
      </c>
      <c r="N7" s="24">
        <v>66</v>
      </c>
      <c r="O7" s="23">
        <v>67</v>
      </c>
    </row>
    <row r="8" spans="1:15" s="22" customFormat="1">
      <c r="A8" s="22">
        <v>5</v>
      </c>
      <c r="B8" s="23">
        <v>65</v>
      </c>
      <c r="C8" s="23">
        <v>65</v>
      </c>
      <c r="D8" s="23">
        <v>65</v>
      </c>
      <c r="E8" s="23">
        <v>65</v>
      </c>
      <c r="F8" s="23">
        <v>65</v>
      </c>
      <c r="G8" s="23">
        <v>65</v>
      </c>
      <c r="H8" s="23">
        <v>65</v>
      </c>
      <c r="I8" s="23">
        <v>66</v>
      </c>
      <c r="J8" s="23">
        <v>66</v>
      </c>
      <c r="K8" s="24">
        <v>66</v>
      </c>
      <c r="L8" s="24">
        <v>66</v>
      </c>
      <c r="M8" s="23">
        <v>66</v>
      </c>
      <c r="N8" s="23">
        <v>66</v>
      </c>
      <c r="O8" s="23">
        <v>67</v>
      </c>
    </row>
    <row r="9" spans="1:15" s="22" customFormat="1">
      <c r="A9" s="22">
        <v>6</v>
      </c>
      <c r="B9" s="23">
        <v>65</v>
      </c>
      <c r="C9" s="23">
        <v>65</v>
      </c>
      <c r="D9" s="23">
        <v>65</v>
      </c>
      <c r="E9" s="23">
        <v>65</v>
      </c>
      <c r="F9" s="23">
        <v>66</v>
      </c>
      <c r="G9" s="23">
        <v>66</v>
      </c>
      <c r="H9" s="23">
        <v>66</v>
      </c>
      <c r="I9" s="24">
        <v>66</v>
      </c>
      <c r="J9" s="24">
        <v>66</v>
      </c>
      <c r="K9" s="23">
        <v>66</v>
      </c>
      <c r="L9" s="23">
        <v>66</v>
      </c>
      <c r="M9" s="23">
        <v>67</v>
      </c>
      <c r="N9" s="23">
        <v>67</v>
      </c>
      <c r="O9" s="23">
        <v>68</v>
      </c>
    </row>
    <row r="10" spans="1:15" s="22" customFormat="1">
      <c r="A10" s="22">
        <v>7</v>
      </c>
      <c r="B10" s="23">
        <v>65</v>
      </c>
      <c r="C10" s="23">
        <v>65</v>
      </c>
      <c r="D10" s="23">
        <v>65</v>
      </c>
      <c r="E10" s="23">
        <v>66</v>
      </c>
      <c r="F10" s="24">
        <v>66</v>
      </c>
      <c r="G10" s="24">
        <v>66</v>
      </c>
      <c r="H10" s="24">
        <v>66</v>
      </c>
      <c r="I10" s="23">
        <v>66</v>
      </c>
      <c r="J10" s="23">
        <v>66</v>
      </c>
      <c r="K10" s="23">
        <v>66</v>
      </c>
      <c r="L10" s="23">
        <v>66</v>
      </c>
      <c r="M10" s="23">
        <v>67</v>
      </c>
      <c r="N10" s="23">
        <v>67</v>
      </c>
      <c r="O10" s="23">
        <v>68</v>
      </c>
    </row>
    <row r="11" spans="1:15" s="22" customFormat="1">
      <c r="A11" s="22">
        <v>8</v>
      </c>
      <c r="B11" s="23">
        <v>65</v>
      </c>
      <c r="C11" s="23">
        <v>66</v>
      </c>
      <c r="D11" s="23">
        <v>66</v>
      </c>
      <c r="E11" s="24">
        <v>66</v>
      </c>
      <c r="F11" s="23">
        <v>66</v>
      </c>
      <c r="G11" s="23">
        <v>66</v>
      </c>
      <c r="H11" s="23">
        <v>66</v>
      </c>
      <c r="I11" s="23">
        <v>66</v>
      </c>
      <c r="J11" s="23">
        <v>66</v>
      </c>
      <c r="K11" s="23">
        <v>67</v>
      </c>
      <c r="L11" s="23">
        <v>67</v>
      </c>
      <c r="M11" s="23">
        <v>67</v>
      </c>
      <c r="N11" s="23">
        <v>67</v>
      </c>
      <c r="O11" s="23">
        <v>69</v>
      </c>
    </row>
    <row r="12" spans="1:15" s="22" customFormat="1">
      <c r="A12" s="22">
        <v>9</v>
      </c>
      <c r="B12" s="23">
        <v>65</v>
      </c>
      <c r="C12" s="24">
        <v>66</v>
      </c>
      <c r="D12" s="24">
        <v>66</v>
      </c>
      <c r="E12" s="23">
        <v>66</v>
      </c>
      <c r="F12" s="23">
        <v>66</v>
      </c>
      <c r="G12" s="23">
        <v>66</v>
      </c>
      <c r="H12" s="23">
        <v>66</v>
      </c>
      <c r="I12" s="23">
        <v>66</v>
      </c>
      <c r="J12" s="23">
        <v>66</v>
      </c>
      <c r="K12" s="23">
        <v>67</v>
      </c>
      <c r="L12" s="23">
        <v>67</v>
      </c>
      <c r="M12" s="23">
        <v>68</v>
      </c>
      <c r="N12" s="23">
        <v>68</v>
      </c>
      <c r="O12" s="23">
        <v>69</v>
      </c>
    </row>
    <row r="13" spans="1:15" s="22" customFormat="1">
      <c r="A13" s="22">
        <v>10</v>
      </c>
      <c r="B13" s="23">
        <v>66</v>
      </c>
      <c r="C13" s="23">
        <v>66</v>
      </c>
      <c r="D13" s="23">
        <v>66</v>
      </c>
      <c r="E13" s="23">
        <v>66</v>
      </c>
      <c r="F13" s="23">
        <v>66</v>
      </c>
      <c r="G13" s="23">
        <v>66</v>
      </c>
      <c r="H13" s="23">
        <v>66</v>
      </c>
      <c r="I13" s="23">
        <v>67</v>
      </c>
      <c r="J13" s="23">
        <v>67</v>
      </c>
      <c r="K13" s="23">
        <v>67</v>
      </c>
      <c r="L13" s="23">
        <v>67</v>
      </c>
      <c r="M13" s="23">
        <v>68</v>
      </c>
      <c r="N13" s="23">
        <v>68</v>
      </c>
      <c r="O13" s="23">
        <v>70</v>
      </c>
    </row>
    <row r="14" spans="1:15" s="22" customFormat="1">
      <c r="A14" s="22">
        <v>11</v>
      </c>
      <c r="B14" s="24">
        <v>66</v>
      </c>
      <c r="C14" s="23">
        <v>66</v>
      </c>
      <c r="D14" s="23">
        <v>66</v>
      </c>
      <c r="E14" s="23">
        <v>66</v>
      </c>
      <c r="F14" s="23">
        <v>66</v>
      </c>
      <c r="G14" s="23">
        <v>66</v>
      </c>
      <c r="H14" s="23">
        <v>66</v>
      </c>
      <c r="I14" s="23">
        <v>67</v>
      </c>
      <c r="J14" s="23">
        <v>67</v>
      </c>
      <c r="K14" s="23">
        <v>67</v>
      </c>
      <c r="L14" s="23">
        <v>67</v>
      </c>
      <c r="M14" s="23">
        <v>68</v>
      </c>
      <c r="N14" s="23">
        <v>68</v>
      </c>
      <c r="O14" s="23">
        <v>70</v>
      </c>
    </row>
    <row r="15" spans="1:15" s="22" customFormat="1">
      <c r="A15" s="22">
        <v>12</v>
      </c>
      <c r="B15" s="23">
        <v>66</v>
      </c>
      <c r="C15" s="23">
        <v>66</v>
      </c>
      <c r="D15" s="23">
        <v>66</v>
      </c>
      <c r="E15" s="23">
        <v>66</v>
      </c>
      <c r="F15" s="23">
        <v>66</v>
      </c>
      <c r="G15" s="23">
        <v>67</v>
      </c>
      <c r="H15" s="23">
        <v>67</v>
      </c>
      <c r="I15" s="23">
        <v>67</v>
      </c>
      <c r="J15" s="23">
        <v>67</v>
      </c>
      <c r="K15" s="23">
        <v>68</v>
      </c>
      <c r="L15" s="23">
        <v>68</v>
      </c>
      <c r="M15" s="23">
        <v>69</v>
      </c>
      <c r="N15" s="23">
        <v>69</v>
      </c>
      <c r="O15" s="23">
        <v>70</v>
      </c>
    </row>
    <row r="16" spans="1:15" s="22" customFormat="1">
      <c r="A16" s="22">
        <v>13</v>
      </c>
      <c r="B16" s="23">
        <v>66</v>
      </c>
      <c r="C16" s="23">
        <v>66</v>
      </c>
      <c r="D16" s="23">
        <v>66</v>
      </c>
      <c r="E16" s="23">
        <v>66</v>
      </c>
      <c r="F16" s="23">
        <v>67</v>
      </c>
      <c r="G16" s="23">
        <v>67</v>
      </c>
      <c r="H16" s="23">
        <v>67</v>
      </c>
      <c r="I16" s="23">
        <v>67</v>
      </c>
      <c r="J16" s="23">
        <v>67</v>
      </c>
      <c r="K16" s="23">
        <v>68</v>
      </c>
      <c r="L16" s="23">
        <v>68</v>
      </c>
      <c r="M16" s="23">
        <v>69</v>
      </c>
      <c r="N16" s="23">
        <v>69</v>
      </c>
      <c r="O16" s="23">
        <v>71</v>
      </c>
    </row>
    <row r="17" spans="1:15" s="22" customFormat="1">
      <c r="A17" s="22">
        <v>14</v>
      </c>
      <c r="B17" s="23">
        <v>66</v>
      </c>
      <c r="C17" s="23">
        <v>66</v>
      </c>
      <c r="D17" s="23">
        <v>66</v>
      </c>
      <c r="E17" s="23">
        <v>67</v>
      </c>
      <c r="F17" s="23">
        <v>67</v>
      </c>
      <c r="G17" s="23">
        <v>67</v>
      </c>
      <c r="H17" s="23">
        <v>67</v>
      </c>
      <c r="I17" s="23">
        <v>67</v>
      </c>
      <c r="J17" s="23">
        <v>67</v>
      </c>
      <c r="K17" s="23">
        <v>68</v>
      </c>
      <c r="L17" s="23">
        <v>68</v>
      </c>
      <c r="M17" s="23">
        <v>69</v>
      </c>
      <c r="N17" s="23">
        <v>69</v>
      </c>
      <c r="O17" s="23">
        <v>71</v>
      </c>
    </row>
    <row r="18" spans="1:15" s="22" customFormat="1">
      <c r="A18" s="22">
        <v>15</v>
      </c>
      <c r="B18" s="23">
        <v>66</v>
      </c>
      <c r="C18" s="23">
        <v>66</v>
      </c>
      <c r="D18" s="23">
        <v>66</v>
      </c>
      <c r="E18" s="23">
        <v>67</v>
      </c>
      <c r="F18" s="23">
        <v>67</v>
      </c>
      <c r="G18" s="23">
        <v>67</v>
      </c>
      <c r="H18" s="23">
        <v>67</v>
      </c>
      <c r="I18" s="23">
        <v>68</v>
      </c>
      <c r="J18" s="23">
        <v>68</v>
      </c>
      <c r="K18" s="23">
        <v>68</v>
      </c>
      <c r="L18" s="23">
        <v>68</v>
      </c>
      <c r="M18" s="23">
        <v>70</v>
      </c>
      <c r="N18" s="23">
        <v>70</v>
      </c>
      <c r="O18" s="23">
        <v>71</v>
      </c>
    </row>
    <row r="19" spans="1:15" s="22" customFormat="1">
      <c r="A19" s="22">
        <v>16</v>
      </c>
      <c r="B19" s="23">
        <v>66</v>
      </c>
      <c r="C19" s="23">
        <v>67</v>
      </c>
      <c r="D19" s="23">
        <v>67</v>
      </c>
      <c r="E19" s="23">
        <v>67</v>
      </c>
      <c r="F19" s="23">
        <v>67</v>
      </c>
      <c r="G19" s="23">
        <v>67</v>
      </c>
      <c r="H19" s="23">
        <v>67</v>
      </c>
      <c r="I19" s="23">
        <v>68</v>
      </c>
      <c r="J19" s="23">
        <v>68</v>
      </c>
      <c r="K19" s="23">
        <v>69</v>
      </c>
      <c r="L19" s="23">
        <v>69</v>
      </c>
      <c r="M19" s="23">
        <v>70</v>
      </c>
      <c r="N19" s="23">
        <v>70</v>
      </c>
      <c r="O19" s="23">
        <v>72</v>
      </c>
    </row>
    <row r="20" spans="1:15" s="22" customFormat="1">
      <c r="A20" s="22">
        <v>17</v>
      </c>
      <c r="B20" s="23">
        <v>66</v>
      </c>
      <c r="C20" s="23">
        <v>67</v>
      </c>
      <c r="D20" s="23">
        <v>67</v>
      </c>
      <c r="E20" s="23">
        <v>67</v>
      </c>
      <c r="F20" s="23">
        <v>67</v>
      </c>
      <c r="G20" s="23">
        <v>67</v>
      </c>
      <c r="H20" s="23">
        <v>67</v>
      </c>
      <c r="I20" s="23">
        <v>68</v>
      </c>
      <c r="J20" s="23">
        <v>68</v>
      </c>
      <c r="K20" s="23">
        <v>69</v>
      </c>
      <c r="L20" s="23">
        <v>69</v>
      </c>
      <c r="M20" s="23">
        <v>70</v>
      </c>
      <c r="N20" s="23">
        <v>70</v>
      </c>
      <c r="O20" s="23">
        <v>72</v>
      </c>
    </row>
    <row r="21" spans="1:15" s="22" customFormat="1">
      <c r="A21" s="22">
        <v>18</v>
      </c>
      <c r="B21" s="23">
        <v>66</v>
      </c>
      <c r="C21" s="23">
        <v>67</v>
      </c>
      <c r="D21" s="23">
        <v>67</v>
      </c>
      <c r="E21" s="23">
        <v>67</v>
      </c>
      <c r="F21" s="23">
        <v>67</v>
      </c>
      <c r="G21" s="23">
        <v>68</v>
      </c>
      <c r="H21" s="23">
        <v>68</v>
      </c>
      <c r="I21" s="23">
        <v>68</v>
      </c>
      <c r="J21" s="23">
        <v>68</v>
      </c>
      <c r="K21" s="23">
        <v>69</v>
      </c>
      <c r="L21" s="23">
        <v>69</v>
      </c>
      <c r="M21" s="23">
        <v>70</v>
      </c>
      <c r="N21" s="23">
        <v>71</v>
      </c>
      <c r="O21" s="23">
        <v>72</v>
      </c>
    </row>
    <row r="22" spans="1:15">
      <c r="A22" s="22">
        <v>19</v>
      </c>
      <c r="B22" s="23">
        <v>67</v>
      </c>
      <c r="C22" s="23">
        <v>67</v>
      </c>
      <c r="D22" s="23">
        <v>67</v>
      </c>
      <c r="E22" s="23">
        <v>67</v>
      </c>
      <c r="F22" s="23">
        <v>67</v>
      </c>
      <c r="G22" s="23">
        <v>68</v>
      </c>
      <c r="H22" s="23">
        <v>68</v>
      </c>
      <c r="I22" s="23">
        <v>68</v>
      </c>
      <c r="J22" s="23">
        <v>68</v>
      </c>
      <c r="K22" s="23">
        <v>69</v>
      </c>
      <c r="L22" s="23">
        <v>69</v>
      </c>
      <c r="M22" s="23">
        <v>71</v>
      </c>
      <c r="N22" s="23">
        <v>71</v>
      </c>
      <c r="O22" s="23">
        <v>73</v>
      </c>
    </row>
    <row r="23" spans="1:15">
      <c r="A23" s="22">
        <v>20</v>
      </c>
      <c r="B23" s="23">
        <v>67</v>
      </c>
      <c r="C23" s="23">
        <v>67</v>
      </c>
      <c r="D23" s="23">
        <v>67</v>
      </c>
      <c r="E23" s="23">
        <v>67</v>
      </c>
      <c r="F23" s="23">
        <v>68</v>
      </c>
      <c r="G23" s="23">
        <v>68</v>
      </c>
      <c r="H23" s="23">
        <v>68</v>
      </c>
      <c r="I23" s="23">
        <v>69</v>
      </c>
      <c r="J23" s="23">
        <v>69</v>
      </c>
      <c r="K23" s="23">
        <v>70</v>
      </c>
      <c r="L23" s="23">
        <v>70</v>
      </c>
      <c r="M23" s="23">
        <v>71</v>
      </c>
      <c r="N23" s="23">
        <v>71</v>
      </c>
      <c r="O23" s="23">
        <v>73</v>
      </c>
    </row>
    <row r="24" spans="1:15">
      <c r="A24" s="22">
        <v>21</v>
      </c>
      <c r="B24" s="23">
        <v>67</v>
      </c>
      <c r="C24" s="23">
        <v>67</v>
      </c>
      <c r="D24" s="23">
        <v>67</v>
      </c>
      <c r="E24" s="23">
        <v>68</v>
      </c>
      <c r="F24" s="23">
        <v>68</v>
      </c>
      <c r="G24" s="23">
        <v>68</v>
      </c>
      <c r="H24" s="23">
        <v>68</v>
      </c>
      <c r="I24" s="23">
        <v>69</v>
      </c>
      <c r="J24" s="23">
        <v>69</v>
      </c>
      <c r="K24" s="23">
        <v>70</v>
      </c>
      <c r="L24" s="23">
        <v>70</v>
      </c>
      <c r="M24" s="23">
        <v>71</v>
      </c>
      <c r="N24" s="23">
        <v>72</v>
      </c>
      <c r="O24" s="23">
        <v>73</v>
      </c>
    </row>
    <row r="25" spans="1:15">
      <c r="A25" s="22">
        <v>22</v>
      </c>
      <c r="B25" s="23">
        <v>67</v>
      </c>
      <c r="C25" s="23">
        <v>67</v>
      </c>
      <c r="D25" s="23">
        <v>67</v>
      </c>
      <c r="E25" s="23">
        <v>68</v>
      </c>
      <c r="F25" s="23">
        <v>68</v>
      </c>
      <c r="G25" s="23">
        <v>68</v>
      </c>
      <c r="H25" s="23">
        <v>68</v>
      </c>
      <c r="I25" s="23">
        <v>69</v>
      </c>
      <c r="J25" s="23">
        <v>69</v>
      </c>
      <c r="K25" s="23">
        <v>70</v>
      </c>
      <c r="L25" s="23">
        <v>70</v>
      </c>
      <c r="M25" s="23">
        <v>71</v>
      </c>
      <c r="N25" s="23">
        <v>72</v>
      </c>
      <c r="O25" s="23">
        <v>74</v>
      </c>
    </row>
    <row r="26" spans="1:15">
      <c r="A26" s="22">
        <v>23</v>
      </c>
      <c r="B26" s="23">
        <v>67</v>
      </c>
      <c r="C26" s="23">
        <v>67</v>
      </c>
      <c r="D26" s="23">
        <v>67</v>
      </c>
      <c r="E26" s="23">
        <v>68</v>
      </c>
      <c r="F26" s="23">
        <v>68</v>
      </c>
      <c r="G26" s="23">
        <v>68</v>
      </c>
      <c r="H26" s="23">
        <v>68</v>
      </c>
      <c r="I26" s="23">
        <v>69</v>
      </c>
      <c r="J26" s="23">
        <v>69</v>
      </c>
      <c r="K26" s="23">
        <v>70</v>
      </c>
      <c r="L26" s="23">
        <v>70</v>
      </c>
      <c r="M26" s="23">
        <v>72</v>
      </c>
      <c r="N26" s="23">
        <v>72</v>
      </c>
      <c r="O26" s="23">
        <v>74</v>
      </c>
    </row>
    <row r="27" spans="1:15">
      <c r="A27" s="22">
        <v>24</v>
      </c>
      <c r="B27" s="23">
        <v>67</v>
      </c>
      <c r="C27" s="23">
        <v>68</v>
      </c>
      <c r="D27" s="23">
        <v>68</v>
      </c>
      <c r="E27" s="23">
        <v>68</v>
      </c>
      <c r="F27" s="23">
        <v>68</v>
      </c>
      <c r="G27" s="23">
        <v>69</v>
      </c>
      <c r="H27" s="23">
        <v>69</v>
      </c>
      <c r="I27" s="23">
        <v>69</v>
      </c>
      <c r="J27" s="23">
        <v>69</v>
      </c>
      <c r="K27" s="23">
        <v>70</v>
      </c>
      <c r="L27" s="23">
        <v>71</v>
      </c>
      <c r="M27" s="23">
        <v>72</v>
      </c>
      <c r="N27" s="23">
        <v>73</v>
      </c>
      <c r="O27" s="23">
        <v>74</v>
      </c>
    </row>
    <row r="28" spans="1:15">
      <c r="A28" s="22">
        <v>25</v>
      </c>
      <c r="B28" s="23">
        <v>67</v>
      </c>
      <c r="C28" s="23">
        <v>68</v>
      </c>
      <c r="D28" s="23">
        <v>68</v>
      </c>
      <c r="E28" s="23">
        <v>68</v>
      </c>
      <c r="F28" s="23">
        <v>68</v>
      </c>
      <c r="G28" s="23">
        <v>69</v>
      </c>
      <c r="H28" s="23">
        <v>69</v>
      </c>
      <c r="I28" s="23">
        <v>70</v>
      </c>
      <c r="J28" s="23">
        <v>70</v>
      </c>
      <c r="K28" s="23">
        <v>71</v>
      </c>
      <c r="L28" s="23">
        <v>71</v>
      </c>
      <c r="M28" s="23">
        <v>72</v>
      </c>
      <c r="N28" s="23">
        <v>73</v>
      </c>
      <c r="O28" s="23">
        <v>75</v>
      </c>
    </row>
    <row r="29" spans="1:15">
      <c r="A29" s="22">
        <v>26</v>
      </c>
      <c r="B29" s="23">
        <v>67</v>
      </c>
      <c r="C29" s="23">
        <v>68</v>
      </c>
      <c r="D29" s="23">
        <v>68</v>
      </c>
      <c r="E29" s="23">
        <v>68</v>
      </c>
      <c r="F29" s="23">
        <v>68</v>
      </c>
      <c r="G29" s="23">
        <v>69</v>
      </c>
      <c r="H29" s="23">
        <v>69</v>
      </c>
      <c r="I29" s="23">
        <v>70</v>
      </c>
      <c r="J29" s="23">
        <v>70</v>
      </c>
      <c r="K29" s="23">
        <v>71</v>
      </c>
      <c r="L29" s="23">
        <v>71</v>
      </c>
      <c r="M29" s="23">
        <v>72</v>
      </c>
      <c r="N29" s="23">
        <v>73</v>
      </c>
      <c r="O29" s="23">
        <v>76</v>
      </c>
    </row>
    <row r="30" spans="1:15">
      <c r="A30" s="22">
        <v>27</v>
      </c>
      <c r="B30" s="23">
        <v>68</v>
      </c>
      <c r="C30" s="23">
        <v>68</v>
      </c>
      <c r="D30" s="23">
        <v>68</v>
      </c>
      <c r="E30" s="23">
        <v>68</v>
      </c>
      <c r="F30" s="23">
        <v>69</v>
      </c>
      <c r="G30" s="23">
        <v>69</v>
      </c>
      <c r="H30" s="23">
        <v>69</v>
      </c>
      <c r="I30" s="23">
        <v>70</v>
      </c>
      <c r="J30" s="23">
        <v>70</v>
      </c>
      <c r="K30" s="23">
        <v>71</v>
      </c>
      <c r="L30" s="23">
        <v>71</v>
      </c>
      <c r="M30" s="23">
        <v>73</v>
      </c>
      <c r="N30" s="23">
        <v>74</v>
      </c>
      <c r="O30" s="23">
        <v>77</v>
      </c>
    </row>
    <row r="31" spans="1:15">
      <c r="A31" s="22">
        <v>28</v>
      </c>
      <c r="B31" s="23">
        <v>68</v>
      </c>
      <c r="C31" s="23">
        <v>68</v>
      </c>
      <c r="D31" s="23">
        <v>68</v>
      </c>
      <c r="E31" s="23">
        <v>69</v>
      </c>
      <c r="F31" s="23">
        <v>69</v>
      </c>
      <c r="G31" s="23">
        <v>69</v>
      </c>
      <c r="H31" s="23">
        <v>69</v>
      </c>
      <c r="I31" s="23">
        <v>70</v>
      </c>
      <c r="J31" s="23">
        <v>70</v>
      </c>
      <c r="K31" s="23">
        <v>71</v>
      </c>
      <c r="L31" s="23">
        <v>72</v>
      </c>
      <c r="M31" s="23">
        <v>73</v>
      </c>
      <c r="N31" s="23">
        <v>74</v>
      </c>
      <c r="O31" s="23">
        <v>78</v>
      </c>
    </row>
    <row r="32" spans="1:15">
      <c r="A32" s="22">
        <v>29</v>
      </c>
      <c r="B32" s="23">
        <v>68</v>
      </c>
      <c r="C32" s="23">
        <v>68</v>
      </c>
      <c r="D32" s="23">
        <v>68</v>
      </c>
      <c r="E32" s="23">
        <v>69</v>
      </c>
      <c r="F32" s="23">
        <v>69</v>
      </c>
      <c r="G32" s="23">
        <v>69</v>
      </c>
      <c r="H32" s="23">
        <v>69</v>
      </c>
      <c r="I32" s="23">
        <v>70</v>
      </c>
      <c r="J32" s="23">
        <v>70</v>
      </c>
      <c r="K32" s="23">
        <v>71</v>
      </c>
      <c r="L32" s="23">
        <v>72</v>
      </c>
      <c r="M32" s="23">
        <v>73</v>
      </c>
      <c r="N32" s="23">
        <v>74</v>
      </c>
      <c r="O32" s="23">
        <v>79</v>
      </c>
    </row>
    <row r="33" spans="1:15">
      <c r="A33" s="22">
        <v>30</v>
      </c>
      <c r="B33" s="23">
        <v>68</v>
      </c>
      <c r="C33" s="23">
        <v>68</v>
      </c>
      <c r="D33" s="23">
        <v>68</v>
      </c>
      <c r="E33" s="23">
        <v>69</v>
      </c>
      <c r="F33" s="23">
        <v>69</v>
      </c>
      <c r="G33" s="23">
        <v>70</v>
      </c>
      <c r="H33" s="23">
        <v>70</v>
      </c>
      <c r="I33" s="23">
        <v>70</v>
      </c>
      <c r="J33" s="23">
        <v>71</v>
      </c>
      <c r="K33" s="23">
        <v>72</v>
      </c>
      <c r="L33" s="23">
        <v>72</v>
      </c>
      <c r="M33" s="23">
        <v>73</v>
      </c>
      <c r="N33" s="23">
        <v>75</v>
      </c>
      <c r="O33" s="23">
        <v>80</v>
      </c>
    </row>
    <row r="34" spans="1:15">
      <c r="A34" s="22">
        <v>31</v>
      </c>
      <c r="B34" s="23">
        <v>68</v>
      </c>
      <c r="C34" s="23">
        <v>68</v>
      </c>
      <c r="D34" s="23">
        <v>68</v>
      </c>
      <c r="E34" s="23">
        <v>69</v>
      </c>
      <c r="F34" s="23">
        <v>69</v>
      </c>
      <c r="G34" s="23">
        <v>70</v>
      </c>
      <c r="H34" s="23">
        <v>70</v>
      </c>
      <c r="I34" s="23">
        <v>71</v>
      </c>
      <c r="J34" s="23">
        <v>71</v>
      </c>
      <c r="K34" s="23">
        <v>72</v>
      </c>
      <c r="L34" s="23">
        <v>72</v>
      </c>
      <c r="M34" s="23">
        <v>74</v>
      </c>
      <c r="N34" s="23">
        <v>75</v>
      </c>
      <c r="O34" s="23">
        <v>81</v>
      </c>
    </row>
    <row r="35" spans="1:15">
      <c r="A35" s="22">
        <v>32</v>
      </c>
      <c r="B35" s="23">
        <v>68</v>
      </c>
      <c r="C35" s="23">
        <v>69</v>
      </c>
      <c r="D35" s="23">
        <v>69</v>
      </c>
      <c r="E35" s="23">
        <v>69</v>
      </c>
      <c r="F35" s="23">
        <v>69</v>
      </c>
      <c r="G35" s="23">
        <v>70</v>
      </c>
      <c r="H35" s="23">
        <v>70</v>
      </c>
      <c r="I35" s="23">
        <v>71</v>
      </c>
      <c r="J35" s="23">
        <v>71</v>
      </c>
      <c r="K35" s="23">
        <v>72</v>
      </c>
      <c r="L35" s="23">
        <v>73</v>
      </c>
      <c r="M35" s="23">
        <v>74</v>
      </c>
      <c r="N35" s="23">
        <v>76</v>
      </c>
      <c r="O35" s="23">
        <v>82</v>
      </c>
    </row>
    <row r="36" spans="1:15">
      <c r="A36" s="22">
        <v>33</v>
      </c>
      <c r="B36" s="23">
        <v>68</v>
      </c>
      <c r="C36" s="23">
        <v>69</v>
      </c>
      <c r="D36" s="23">
        <v>69</v>
      </c>
      <c r="E36" s="23">
        <v>69</v>
      </c>
      <c r="F36" s="23">
        <v>69</v>
      </c>
      <c r="G36" s="23">
        <v>70</v>
      </c>
      <c r="H36" s="23">
        <v>70</v>
      </c>
      <c r="I36" s="23">
        <v>71</v>
      </c>
      <c r="J36" s="23">
        <v>71</v>
      </c>
      <c r="K36" s="23">
        <v>72</v>
      </c>
      <c r="L36" s="23">
        <v>73</v>
      </c>
      <c r="M36" s="23">
        <v>74</v>
      </c>
      <c r="N36" s="23">
        <v>76</v>
      </c>
      <c r="O36" s="23">
        <v>83</v>
      </c>
    </row>
    <row r="37" spans="1:15">
      <c r="A37" s="22">
        <v>34</v>
      </c>
      <c r="B37" s="23">
        <v>68</v>
      </c>
      <c r="C37" s="23">
        <v>69</v>
      </c>
      <c r="D37" s="23">
        <v>69</v>
      </c>
      <c r="E37" s="23">
        <v>69</v>
      </c>
      <c r="F37" s="23">
        <v>70</v>
      </c>
      <c r="G37" s="23">
        <v>70</v>
      </c>
      <c r="H37" s="23">
        <v>70</v>
      </c>
      <c r="I37" s="23">
        <v>71</v>
      </c>
      <c r="J37" s="23" t="s">
        <v>43</v>
      </c>
      <c r="K37" s="23">
        <v>72</v>
      </c>
      <c r="L37" s="23">
        <v>73</v>
      </c>
      <c r="M37" s="23">
        <v>74</v>
      </c>
      <c r="N37" s="23">
        <v>77</v>
      </c>
      <c r="O37" s="23">
        <v>84</v>
      </c>
    </row>
    <row r="38" spans="1:15">
      <c r="A38" s="22">
        <v>35</v>
      </c>
      <c r="B38" s="23">
        <v>68</v>
      </c>
      <c r="C38" s="23">
        <v>69</v>
      </c>
      <c r="D38" s="23">
        <v>69</v>
      </c>
      <c r="E38" s="23">
        <v>70</v>
      </c>
      <c r="F38" s="23">
        <v>70</v>
      </c>
      <c r="G38" s="23">
        <v>70</v>
      </c>
      <c r="H38" s="23">
        <v>70</v>
      </c>
      <c r="I38" s="23">
        <v>71</v>
      </c>
      <c r="J38" s="23">
        <v>72</v>
      </c>
      <c r="K38" s="23">
        <v>73</v>
      </c>
      <c r="L38" s="23">
        <v>73</v>
      </c>
      <c r="M38" s="23">
        <v>75</v>
      </c>
      <c r="N38" s="23">
        <v>77</v>
      </c>
      <c r="O38" s="23">
        <v>85</v>
      </c>
    </row>
    <row r="39" spans="1:15">
      <c r="A39" s="22">
        <v>36</v>
      </c>
      <c r="B39" s="23">
        <v>69</v>
      </c>
      <c r="C39" s="23">
        <v>69</v>
      </c>
      <c r="D39" s="23">
        <v>69</v>
      </c>
      <c r="E39" s="23">
        <v>70</v>
      </c>
      <c r="F39" s="23">
        <v>70</v>
      </c>
      <c r="G39" s="23">
        <v>70</v>
      </c>
      <c r="H39" s="23">
        <v>71</v>
      </c>
      <c r="I39" s="23">
        <v>71</v>
      </c>
      <c r="J39" s="23">
        <v>72</v>
      </c>
      <c r="K39" s="23">
        <v>73</v>
      </c>
      <c r="L39" s="23">
        <v>74</v>
      </c>
      <c r="M39" s="23">
        <v>75</v>
      </c>
      <c r="N39" s="23">
        <v>78</v>
      </c>
      <c r="O39" s="23">
        <v>86</v>
      </c>
    </row>
    <row r="40" spans="1:15">
      <c r="A40" s="22">
        <v>37</v>
      </c>
      <c r="B40" s="23">
        <v>69</v>
      </c>
      <c r="C40" s="23">
        <v>69</v>
      </c>
      <c r="D40" s="23">
        <v>69</v>
      </c>
      <c r="E40" s="23">
        <v>70</v>
      </c>
      <c r="F40" s="23">
        <v>70</v>
      </c>
      <c r="G40" s="23">
        <v>71</v>
      </c>
      <c r="H40" s="23">
        <v>71</v>
      </c>
      <c r="I40" s="23">
        <v>72</v>
      </c>
      <c r="J40" s="23">
        <v>72</v>
      </c>
      <c r="K40" s="23">
        <v>73</v>
      </c>
      <c r="L40" s="23">
        <v>74</v>
      </c>
      <c r="M40" s="23">
        <v>76</v>
      </c>
      <c r="N40" s="23">
        <v>78</v>
      </c>
      <c r="O40" s="23">
        <v>87</v>
      </c>
    </row>
    <row r="41" spans="1:15">
      <c r="A41" s="22">
        <v>38</v>
      </c>
      <c r="B41" s="23">
        <v>69</v>
      </c>
      <c r="C41" s="23">
        <v>69</v>
      </c>
      <c r="D41" s="23">
        <v>69</v>
      </c>
      <c r="E41" s="23">
        <v>70</v>
      </c>
      <c r="F41" s="23">
        <v>70</v>
      </c>
      <c r="G41" s="23">
        <v>71</v>
      </c>
      <c r="H41" s="23">
        <v>71</v>
      </c>
      <c r="I41" s="23">
        <v>72</v>
      </c>
      <c r="J41" s="23">
        <v>72</v>
      </c>
      <c r="K41" s="23">
        <v>73</v>
      </c>
      <c r="L41" s="23">
        <v>74</v>
      </c>
      <c r="M41" s="23">
        <v>76</v>
      </c>
      <c r="N41" s="23">
        <v>79</v>
      </c>
      <c r="O41" s="23">
        <v>88</v>
      </c>
    </row>
    <row r="42" spans="1:15">
      <c r="A42" s="22">
        <v>39</v>
      </c>
      <c r="B42" s="23">
        <v>69</v>
      </c>
      <c r="C42" s="23">
        <v>69</v>
      </c>
      <c r="D42" s="23">
        <v>69</v>
      </c>
      <c r="E42" s="23">
        <v>70</v>
      </c>
      <c r="F42" s="23">
        <v>70</v>
      </c>
      <c r="G42" s="23">
        <v>71</v>
      </c>
      <c r="H42" s="23">
        <v>71</v>
      </c>
      <c r="I42" s="23">
        <v>72</v>
      </c>
      <c r="J42" s="23">
        <v>72</v>
      </c>
      <c r="K42" s="23">
        <v>73</v>
      </c>
      <c r="L42" s="23">
        <v>74</v>
      </c>
      <c r="M42" s="23">
        <v>77</v>
      </c>
      <c r="N42" s="23">
        <v>79</v>
      </c>
      <c r="O42" s="23">
        <v>89</v>
      </c>
    </row>
    <row r="43" spans="1:15">
      <c r="A43" s="22">
        <v>40</v>
      </c>
      <c r="B43" s="23">
        <v>69</v>
      </c>
      <c r="C43" s="23">
        <v>70</v>
      </c>
      <c r="D43" s="23">
        <v>70</v>
      </c>
      <c r="E43" s="23">
        <v>70</v>
      </c>
      <c r="F43" s="23">
        <v>70</v>
      </c>
      <c r="G43" s="23">
        <v>71</v>
      </c>
      <c r="H43" s="23">
        <v>71</v>
      </c>
      <c r="I43" s="23">
        <v>72</v>
      </c>
      <c r="J43" s="23">
        <v>73</v>
      </c>
      <c r="K43" s="23">
        <v>74</v>
      </c>
      <c r="L43" s="23">
        <v>75</v>
      </c>
      <c r="M43" s="23">
        <v>77</v>
      </c>
      <c r="N43" s="23">
        <v>80</v>
      </c>
      <c r="O43" s="23">
        <v>90</v>
      </c>
    </row>
    <row r="44" spans="1:15">
      <c r="A44" s="22">
        <v>41</v>
      </c>
      <c r="B44" s="23">
        <v>69</v>
      </c>
      <c r="C44" s="23">
        <v>70</v>
      </c>
      <c r="D44" s="23">
        <v>70</v>
      </c>
      <c r="E44" s="23">
        <v>70</v>
      </c>
      <c r="F44" s="23">
        <v>71</v>
      </c>
      <c r="G44" s="23">
        <v>71</v>
      </c>
      <c r="H44" s="23">
        <v>71</v>
      </c>
      <c r="I44" s="23">
        <v>72</v>
      </c>
      <c r="J44" s="23">
        <v>73</v>
      </c>
      <c r="K44" s="23">
        <v>74</v>
      </c>
      <c r="L44" s="23">
        <v>75</v>
      </c>
      <c r="M44" s="23">
        <v>78</v>
      </c>
      <c r="N44" s="23">
        <v>81</v>
      </c>
      <c r="O44" s="23">
        <v>91</v>
      </c>
    </row>
    <row r="45" spans="1:15">
      <c r="A45" s="22">
        <v>42</v>
      </c>
      <c r="B45" s="23">
        <v>69</v>
      </c>
      <c r="C45" s="23">
        <v>70</v>
      </c>
      <c r="D45" s="23">
        <v>70</v>
      </c>
      <c r="E45" s="23">
        <v>70</v>
      </c>
      <c r="F45" s="23">
        <v>71</v>
      </c>
      <c r="G45" s="23">
        <v>71</v>
      </c>
      <c r="H45" s="23">
        <v>72</v>
      </c>
      <c r="I45" s="23">
        <v>72</v>
      </c>
      <c r="J45" s="23">
        <v>73</v>
      </c>
      <c r="K45" s="23">
        <v>74</v>
      </c>
      <c r="L45" s="23">
        <v>76</v>
      </c>
      <c r="M45" s="23">
        <v>78</v>
      </c>
      <c r="N45" s="23">
        <v>82</v>
      </c>
      <c r="O45" s="23">
        <v>92</v>
      </c>
    </row>
    <row r="46" spans="1:15">
      <c r="A46" s="22">
        <v>43</v>
      </c>
      <c r="B46" s="23">
        <v>69</v>
      </c>
      <c r="C46" s="23">
        <v>70</v>
      </c>
      <c r="D46" s="23">
        <v>70</v>
      </c>
      <c r="E46" s="23">
        <v>71</v>
      </c>
      <c r="F46" s="23">
        <v>71</v>
      </c>
      <c r="G46" s="23">
        <v>71</v>
      </c>
      <c r="H46" s="23">
        <v>72</v>
      </c>
      <c r="I46" s="23">
        <v>73</v>
      </c>
      <c r="J46" s="23">
        <v>73</v>
      </c>
      <c r="K46" s="23">
        <v>74</v>
      </c>
      <c r="L46" s="23">
        <v>76</v>
      </c>
      <c r="M46" s="23">
        <v>79</v>
      </c>
      <c r="N46" s="23">
        <v>83</v>
      </c>
      <c r="O46" s="23">
        <v>93</v>
      </c>
    </row>
    <row r="47" spans="1:15">
      <c r="A47" s="22">
        <v>44</v>
      </c>
      <c r="B47" s="23">
        <v>69</v>
      </c>
      <c r="C47" s="23">
        <v>70</v>
      </c>
      <c r="D47" s="23">
        <v>70</v>
      </c>
      <c r="E47" s="23">
        <v>71</v>
      </c>
      <c r="F47" s="23">
        <v>71</v>
      </c>
      <c r="G47" s="23">
        <v>72</v>
      </c>
      <c r="H47" s="23">
        <v>72</v>
      </c>
      <c r="I47" s="23">
        <v>73</v>
      </c>
      <c r="J47" s="23">
        <v>73</v>
      </c>
      <c r="K47" s="23">
        <v>74</v>
      </c>
      <c r="L47" s="23">
        <v>77</v>
      </c>
      <c r="M47" s="23">
        <v>79</v>
      </c>
      <c r="N47" s="23">
        <v>84</v>
      </c>
      <c r="O47" s="23">
        <v>94</v>
      </c>
    </row>
    <row r="48" spans="1:15">
      <c r="A48" s="22">
        <v>45</v>
      </c>
      <c r="B48" s="23">
        <v>70</v>
      </c>
      <c r="C48" s="23">
        <v>70</v>
      </c>
      <c r="D48" s="23">
        <v>70</v>
      </c>
      <c r="E48" s="23">
        <v>71</v>
      </c>
      <c r="F48" s="23">
        <v>71</v>
      </c>
      <c r="G48" s="23">
        <v>72</v>
      </c>
      <c r="H48" s="23">
        <v>72</v>
      </c>
      <c r="I48" s="23">
        <v>73</v>
      </c>
      <c r="J48" s="23">
        <v>74</v>
      </c>
      <c r="K48" s="23">
        <v>75</v>
      </c>
      <c r="L48" s="23">
        <v>77</v>
      </c>
      <c r="M48" s="23">
        <v>80</v>
      </c>
      <c r="N48" s="23">
        <v>85</v>
      </c>
      <c r="O48" s="23">
        <v>95</v>
      </c>
    </row>
    <row r="49" spans="1:15">
      <c r="A49" s="22">
        <v>46</v>
      </c>
      <c r="B49" s="23">
        <v>70</v>
      </c>
      <c r="C49" s="23">
        <v>70</v>
      </c>
      <c r="D49" s="23">
        <v>70</v>
      </c>
      <c r="E49" s="23">
        <v>71</v>
      </c>
      <c r="F49" s="23">
        <v>71</v>
      </c>
      <c r="G49" s="23">
        <v>72</v>
      </c>
      <c r="H49" s="23">
        <v>72</v>
      </c>
      <c r="I49" s="23">
        <v>73</v>
      </c>
      <c r="J49" s="23">
        <v>74</v>
      </c>
      <c r="K49" s="23">
        <v>75</v>
      </c>
      <c r="L49" s="23">
        <v>78</v>
      </c>
      <c r="M49" s="23">
        <v>80</v>
      </c>
      <c r="N49" s="23">
        <v>86</v>
      </c>
      <c r="O49" s="23">
        <v>96</v>
      </c>
    </row>
    <row r="50" spans="1:15">
      <c r="A50" s="22">
        <v>47</v>
      </c>
      <c r="B50" s="23">
        <v>70</v>
      </c>
      <c r="C50" s="23">
        <v>70</v>
      </c>
      <c r="D50" s="23">
        <v>70</v>
      </c>
      <c r="E50" s="23">
        <v>71</v>
      </c>
      <c r="F50" s="23">
        <v>71</v>
      </c>
      <c r="G50" s="23">
        <v>72</v>
      </c>
      <c r="H50" s="23">
        <v>72</v>
      </c>
      <c r="I50" s="23">
        <v>73</v>
      </c>
      <c r="J50" s="23">
        <v>74</v>
      </c>
      <c r="K50" s="23">
        <v>76</v>
      </c>
      <c r="L50" s="23">
        <v>78</v>
      </c>
      <c r="M50" s="23">
        <v>81</v>
      </c>
      <c r="N50" s="23">
        <v>87</v>
      </c>
      <c r="O50" s="23">
        <v>97</v>
      </c>
    </row>
    <row r="51" spans="1:15">
      <c r="A51" s="22">
        <v>48</v>
      </c>
      <c r="B51" s="23">
        <v>70</v>
      </c>
      <c r="C51" s="23">
        <v>70</v>
      </c>
      <c r="D51" s="23">
        <v>71</v>
      </c>
      <c r="E51" s="23">
        <v>71</v>
      </c>
      <c r="F51" s="23">
        <v>71</v>
      </c>
      <c r="G51" s="23">
        <v>72</v>
      </c>
      <c r="H51" s="23">
        <v>73</v>
      </c>
      <c r="I51" s="23">
        <v>73</v>
      </c>
      <c r="J51" s="23">
        <v>74</v>
      </c>
      <c r="K51" s="23">
        <v>76</v>
      </c>
      <c r="L51" s="23">
        <v>79</v>
      </c>
      <c r="M51" s="23">
        <v>81</v>
      </c>
      <c r="N51" s="23">
        <v>88</v>
      </c>
      <c r="O51" s="23">
        <v>98</v>
      </c>
    </row>
    <row r="52" spans="1:15">
      <c r="A52" s="22">
        <v>49</v>
      </c>
      <c r="B52" s="23">
        <v>70</v>
      </c>
      <c r="C52" s="23">
        <v>71</v>
      </c>
      <c r="D52" s="23">
        <v>71</v>
      </c>
      <c r="E52" s="23">
        <v>71</v>
      </c>
      <c r="F52" s="23">
        <v>72</v>
      </c>
      <c r="G52" s="23">
        <v>72</v>
      </c>
      <c r="H52" s="23">
        <v>73</v>
      </c>
      <c r="I52" s="23">
        <v>74</v>
      </c>
      <c r="J52" s="23">
        <v>74</v>
      </c>
      <c r="K52" s="23">
        <v>77</v>
      </c>
      <c r="L52" s="23">
        <v>79</v>
      </c>
      <c r="M52" s="23">
        <v>82</v>
      </c>
      <c r="N52" s="23">
        <v>89</v>
      </c>
      <c r="O52" s="23">
        <v>99</v>
      </c>
    </row>
    <row r="53" spans="1:15">
      <c r="A53" s="22">
        <v>50</v>
      </c>
      <c r="B53" s="23">
        <v>70</v>
      </c>
      <c r="C53" s="23">
        <v>71</v>
      </c>
      <c r="D53" s="23">
        <v>71</v>
      </c>
      <c r="E53" s="23">
        <v>71</v>
      </c>
      <c r="F53" s="23">
        <v>72</v>
      </c>
      <c r="G53" s="23">
        <v>72</v>
      </c>
      <c r="H53" s="23">
        <v>73</v>
      </c>
      <c r="I53" s="23">
        <v>74</v>
      </c>
      <c r="J53" s="23">
        <v>75</v>
      </c>
      <c r="K53" s="23">
        <v>77</v>
      </c>
      <c r="L53" s="23">
        <v>80</v>
      </c>
      <c r="M53" s="23">
        <v>82</v>
      </c>
      <c r="N53" s="23">
        <v>90</v>
      </c>
      <c r="O53" s="26">
        <v>100</v>
      </c>
    </row>
    <row r="54" spans="1:15">
      <c r="A54" s="22">
        <v>51</v>
      </c>
      <c r="B54" s="23">
        <v>70</v>
      </c>
      <c r="C54" s="23">
        <v>71</v>
      </c>
      <c r="D54" s="23">
        <v>71</v>
      </c>
      <c r="E54" s="23">
        <v>72</v>
      </c>
      <c r="F54" s="23">
        <v>72</v>
      </c>
      <c r="G54" s="23">
        <v>73</v>
      </c>
      <c r="H54" s="23">
        <v>73</v>
      </c>
      <c r="I54" s="23">
        <v>74</v>
      </c>
      <c r="J54" s="23">
        <v>75</v>
      </c>
      <c r="K54" s="23">
        <v>78</v>
      </c>
      <c r="L54" s="23">
        <v>80</v>
      </c>
      <c r="M54" s="23">
        <v>83</v>
      </c>
      <c r="N54" s="23">
        <v>91</v>
      </c>
    </row>
    <row r="55" spans="1:15">
      <c r="A55" s="22">
        <v>52</v>
      </c>
      <c r="B55" s="23">
        <v>70</v>
      </c>
      <c r="C55" s="23">
        <v>71</v>
      </c>
      <c r="D55" s="23">
        <v>71</v>
      </c>
      <c r="E55" s="23">
        <v>72</v>
      </c>
      <c r="F55" s="23">
        <v>72</v>
      </c>
      <c r="G55" s="23">
        <v>73</v>
      </c>
      <c r="H55" s="23">
        <v>73</v>
      </c>
      <c r="I55" s="23">
        <v>74</v>
      </c>
      <c r="J55" s="23">
        <v>76</v>
      </c>
      <c r="K55" s="23">
        <v>78</v>
      </c>
      <c r="L55" s="23">
        <v>81</v>
      </c>
      <c r="M55" s="23">
        <v>83</v>
      </c>
      <c r="N55" s="23">
        <v>92</v>
      </c>
    </row>
    <row r="56" spans="1:15">
      <c r="A56" s="22">
        <v>53</v>
      </c>
      <c r="B56" s="23">
        <v>70</v>
      </c>
      <c r="C56" s="23">
        <v>71</v>
      </c>
      <c r="D56" s="23">
        <v>71</v>
      </c>
      <c r="E56" s="23">
        <v>72</v>
      </c>
      <c r="F56" s="23">
        <v>72</v>
      </c>
      <c r="G56" s="23">
        <v>73</v>
      </c>
      <c r="H56" s="23">
        <v>73</v>
      </c>
      <c r="I56" s="23">
        <v>74</v>
      </c>
      <c r="J56" s="23">
        <v>76</v>
      </c>
      <c r="K56" s="23">
        <v>79</v>
      </c>
      <c r="L56" s="23">
        <v>81</v>
      </c>
      <c r="M56" s="23">
        <v>84</v>
      </c>
      <c r="N56" s="23">
        <v>93</v>
      </c>
    </row>
    <row r="57" spans="1:15">
      <c r="A57" s="22">
        <v>54</v>
      </c>
      <c r="B57" s="23">
        <v>71</v>
      </c>
      <c r="C57" s="23">
        <v>71</v>
      </c>
      <c r="D57" s="23">
        <v>71</v>
      </c>
      <c r="E57" s="23">
        <v>72</v>
      </c>
      <c r="F57" s="23">
        <v>72</v>
      </c>
      <c r="G57" s="23">
        <v>73</v>
      </c>
      <c r="H57" s="23">
        <v>74</v>
      </c>
      <c r="I57" s="23">
        <v>74</v>
      </c>
      <c r="J57" s="23">
        <v>77</v>
      </c>
      <c r="K57" s="23">
        <v>79</v>
      </c>
      <c r="L57" s="23">
        <v>82</v>
      </c>
      <c r="M57" s="23">
        <v>84</v>
      </c>
      <c r="N57" s="23">
        <v>94</v>
      </c>
    </row>
    <row r="58" spans="1:15">
      <c r="A58" s="22">
        <v>55</v>
      </c>
      <c r="B58" s="23">
        <v>71</v>
      </c>
      <c r="C58" s="23">
        <v>71</v>
      </c>
      <c r="D58" s="23">
        <v>71</v>
      </c>
      <c r="E58" s="23">
        <v>72</v>
      </c>
      <c r="F58" s="23">
        <v>72</v>
      </c>
      <c r="G58" s="23">
        <v>73</v>
      </c>
      <c r="H58" s="23">
        <v>74</v>
      </c>
      <c r="I58" s="23">
        <v>75</v>
      </c>
      <c r="J58" s="23">
        <v>77</v>
      </c>
      <c r="K58" s="23">
        <v>80</v>
      </c>
      <c r="L58" s="23">
        <v>82</v>
      </c>
      <c r="M58" s="23">
        <v>85</v>
      </c>
      <c r="N58" s="23">
        <v>95</v>
      </c>
    </row>
    <row r="59" spans="1:15">
      <c r="A59" s="22">
        <v>56</v>
      </c>
      <c r="B59" s="23">
        <v>71</v>
      </c>
      <c r="C59" s="23">
        <v>71</v>
      </c>
      <c r="D59" s="23">
        <v>72</v>
      </c>
      <c r="E59" s="23">
        <v>72</v>
      </c>
      <c r="F59" s="23">
        <v>73</v>
      </c>
      <c r="G59" s="23">
        <v>73</v>
      </c>
      <c r="H59" s="23">
        <v>74</v>
      </c>
      <c r="I59" s="23">
        <v>75</v>
      </c>
      <c r="J59" s="23">
        <v>78</v>
      </c>
      <c r="K59" s="23">
        <v>80</v>
      </c>
      <c r="L59" s="23">
        <v>83</v>
      </c>
      <c r="M59" s="23">
        <v>86</v>
      </c>
      <c r="N59" s="23">
        <v>96</v>
      </c>
    </row>
    <row r="60" spans="1:15">
      <c r="A60" s="22">
        <v>57</v>
      </c>
      <c r="B60" s="23">
        <v>71</v>
      </c>
      <c r="C60" s="23">
        <v>71</v>
      </c>
      <c r="D60" s="23">
        <v>72</v>
      </c>
      <c r="E60" s="23">
        <v>72</v>
      </c>
      <c r="F60" s="23">
        <v>73</v>
      </c>
      <c r="G60" s="23">
        <v>73</v>
      </c>
      <c r="H60" s="23">
        <v>74</v>
      </c>
      <c r="I60" s="23">
        <v>75</v>
      </c>
      <c r="J60" s="23">
        <v>78</v>
      </c>
      <c r="K60" s="23">
        <v>81</v>
      </c>
      <c r="L60" s="23">
        <v>83</v>
      </c>
      <c r="M60" s="23">
        <v>87</v>
      </c>
      <c r="N60" s="23">
        <v>97</v>
      </c>
    </row>
    <row r="61" spans="1:15">
      <c r="A61" s="22">
        <v>58</v>
      </c>
      <c r="B61" s="23">
        <v>71</v>
      </c>
      <c r="C61" s="23">
        <v>72</v>
      </c>
      <c r="D61" s="23">
        <v>72</v>
      </c>
      <c r="E61" s="23">
        <v>72</v>
      </c>
      <c r="F61" s="23">
        <v>73</v>
      </c>
      <c r="G61" s="23">
        <v>74</v>
      </c>
      <c r="H61" s="23">
        <v>74</v>
      </c>
      <c r="I61" s="23">
        <v>76</v>
      </c>
      <c r="J61" s="23">
        <v>79</v>
      </c>
      <c r="K61" s="23">
        <v>81</v>
      </c>
      <c r="L61" s="23">
        <v>84</v>
      </c>
      <c r="M61" s="23">
        <v>88</v>
      </c>
      <c r="N61" s="23">
        <v>98</v>
      </c>
    </row>
    <row r="62" spans="1:15">
      <c r="A62" s="22">
        <v>59</v>
      </c>
      <c r="B62" s="23">
        <v>71</v>
      </c>
      <c r="C62" s="23">
        <v>72</v>
      </c>
      <c r="D62" s="23">
        <v>72</v>
      </c>
      <c r="E62" s="23">
        <v>73</v>
      </c>
      <c r="F62" s="23">
        <v>73</v>
      </c>
      <c r="G62" s="23">
        <v>74</v>
      </c>
      <c r="H62" s="23">
        <v>74</v>
      </c>
      <c r="I62" s="23">
        <v>76</v>
      </c>
      <c r="J62" s="23">
        <v>79</v>
      </c>
      <c r="K62" s="23">
        <v>82</v>
      </c>
      <c r="L62" s="23">
        <v>84</v>
      </c>
      <c r="M62" s="23">
        <v>89</v>
      </c>
      <c r="N62" s="23">
        <v>99</v>
      </c>
    </row>
    <row r="63" spans="1:15">
      <c r="A63" s="22">
        <v>60</v>
      </c>
      <c r="B63" s="23">
        <v>71</v>
      </c>
      <c r="C63" s="23">
        <v>72</v>
      </c>
      <c r="D63" s="23">
        <v>72</v>
      </c>
      <c r="E63" s="23">
        <v>73</v>
      </c>
      <c r="F63" s="23">
        <v>73</v>
      </c>
      <c r="G63" s="23">
        <v>74</v>
      </c>
      <c r="H63" s="23">
        <v>75</v>
      </c>
      <c r="I63" s="23">
        <v>76</v>
      </c>
      <c r="J63" s="23">
        <v>80</v>
      </c>
      <c r="K63" s="23">
        <v>82</v>
      </c>
      <c r="L63" s="23">
        <v>85</v>
      </c>
      <c r="M63" s="23">
        <v>90</v>
      </c>
      <c r="N63" s="26">
        <v>100</v>
      </c>
    </row>
    <row r="64" spans="1:15">
      <c r="A64" s="22">
        <v>61</v>
      </c>
      <c r="B64" s="23">
        <v>71</v>
      </c>
      <c r="C64" s="23">
        <v>72</v>
      </c>
      <c r="D64" s="23">
        <v>72</v>
      </c>
      <c r="E64" s="23">
        <v>73</v>
      </c>
      <c r="F64" s="23">
        <v>73</v>
      </c>
      <c r="G64" s="23">
        <v>74</v>
      </c>
      <c r="H64" s="23">
        <v>75</v>
      </c>
      <c r="I64" s="23">
        <v>77</v>
      </c>
      <c r="J64" s="23">
        <v>80</v>
      </c>
      <c r="K64" s="23">
        <v>83</v>
      </c>
      <c r="L64" s="23">
        <v>85</v>
      </c>
      <c r="M64" s="23">
        <v>91</v>
      </c>
    </row>
    <row r="65" spans="1:13">
      <c r="A65" s="22">
        <v>62</v>
      </c>
      <c r="B65" s="23">
        <v>71</v>
      </c>
      <c r="C65" s="23">
        <v>72</v>
      </c>
      <c r="D65" s="23">
        <v>72</v>
      </c>
      <c r="E65" s="23">
        <v>73</v>
      </c>
      <c r="F65" s="23">
        <v>73</v>
      </c>
      <c r="G65" s="23">
        <v>74</v>
      </c>
      <c r="H65" s="23">
        <v>75</v>
      </c>
      <c r="I65" s="23">
        <v>77</v>
      </c>
      <c r="J65" s="23">
        <v>81</v>
      </c>
      <c r="K65" s="23">
        <v>83</v>
      </c>
      <c r="L65" s="23">
        <v>86</v>
      </c>
      <c r="M65" s="23">
        <v>92</v>
      </c>
    </row>
    <row r="66" spans="1:13">
      <c r="A66" s="22">
        <v>63</v>
      </c>
      <c r="B66" s="23">
        <v>72</v>
      </c>
      <c r="C66" s="23">
        <v>72</v>
      </c>
      <c r="D66" s="23">
        <v>72</v>
      </c>
      <c r="E66" s="23">
        <v>73</v>
      </c>
      <c r="F66" s="23">
        <v>74</v>
      </c>
      <c r="G66" s="23">
        <v>74</v>
      </c>
      <c r="H66" s="23">
        <v>76</v>
      </c>
      <c r="I66" s="23">
        <v>77</v>
      </c>
      <c r="J66" s="23">
        <v>81</v>
      </c>
      <c r="K66" s="23">
        <v>84</v>
      </c>
      <c r="L66" s="23">
        <v>86</v>
      </c>
      <c r="M66" s="23">
        <v>93</v>
      </c>
    </row>
    <row r="67" spans="1:13">
      <c r="A67" s="22">
        <v>64</v>
      </c>
      <c r="B67" s="23">
        <v>72</v>
      </c>
      <c r="C67" s="23">
        <v>72</v>
      </c>
      <c r="D67" s="23">
        <v>73</v>
      </c>
      <c r="E67" s="23">
        <v>73</v>
      </c>
      <c r="F67" s="23">
        <v>74</v>
      </c>
      <c r="G67" s="23">
        <v>74</v>
      </c>
      <c r="H67" s="23">
        <v>76</v>
      </c>
      <c r="I67" s="23">
        <v>78</v>
      </c>
      <c r="J67" s="23">
        <v>82</v>
      </c>
      <c r="K67" s="23">
        <v>84</v>
      </c>
      <c r="L67" s="23">
        <v>87</v>
      </c>
      <c r="M67" s="23">
        <v>94</v>
      </c>
    </row>
    <row r="68" spans="1:13">
      <c r="A68" s="22">
        <v>65</v>
      </c>
      <c r="B68" s="23">
        <v>72</v>
      </c>
      <c r="C68" s="23">
        <v>72</v>
      </c>
      <c r="D68" s="23">
        <v>73</v>
      </c>
      <c r="E68" s="23">
        <v>73</v>
      </c>
      <c r="F68" s="23">
        <v>74</v>
      </c>
      <c r="G68" s="23">
        <v>75</v>
      </c>
      <c r="H68" s="23">
        <v>76</v>
      </c>
      <c r="I68" s="23">
        <v>78</v>
      </c>
      <c r="J68" s="23">
        <v>82</v>
      </c>
      <c r="K68" s="23">
        <v>85</v>
      </c>
      <c r="L68" s="23">
        <v>87</v>
      </c>
      <c r="M68" s="23">
        <v>95</v>
      </c>
    </row>
    <row r="69" spans="1:13">
      <c r="A69" s="22">
        <v>66</v>
      </c>
      <c r="B69" s="23">
        <v>72</v>
      </c>
      <c r="C69" s="23">
        <v>72</v>
      </c>
      <c r="D69" s="23">
        <v>73</v>
      </c>
      <c r="E69" s="23">
        <v>73</v>
      </c>
      <c r="F69" s="23">
        <v>74</v>
      </c>
      <c r="G69" s="23">
        <v>75</v>
      </c>
      <c r="H69" s="23">
        <v>77</v>
      </c>
      <c r="I69" s="23">
        <v>78</v>
      </c>
      <c r="J69" s="23">
        <v>83</v>
      </c>
      <c r="K69" s="23">
        <v>85</v>
      </c>
      <c r="L69" s="23">
        <v>88</v>
      </c>
      <c r="M69" s="23">
        <v>96</v>
      </c>
    </row>
    <row r="70" spans="1:13">
      <c r="A70" s="22">
        <v>67</v>
      </c>
      <c r="B70" s="23">
        <v>72</v>
      </c>
      <c r="C70" s="23">
        <v>73</v>
      </c>
      <c r="D70" s="23">
        <v>73</v>
      </c>
      <c r="E70" s="23">
        <v>74</v>
      </c>
      <c r="F70" s="23">
        <v>74</v>
      </c>
      <c r="G70" s="23">
        <v>75</v>
      </c>
      <c r="H70" s="23">
        <v>77</v>
      </c>
      <c r="I70" s="23">
        <v>79</v>
      </c>
      <c r="J70" s="23">
        <v>83</v>
      </c>
      <c r="K70" s="23">
        <v>86</v>
      </c>
      <c r="L70" s="23">
        <v>88</v>
      </c>
      <c r="M70" s="23">
        <v>97</v>
      </c>
    </row>
    <row r="71" spans="1:13">
      <c r="A71" s="22">
        <v>68</v>
      </c>
      <c r="B71" s="23">
        <v>72</v>
      </c>
      <c r="C71" s="23">
        <v>73</v>
      </c>
      <c r="D71" s="23">
        <v>73</v>
      </c>
      <c r="E71" s="23">
        <v>74</v>
      </c>
      <c r="F71" s="23">
        <v>74</v>
      </c>
      <c r="G71" s="23">
        <v>76</v>
      </c>
      <c r="H71" s="23">
        <v>77</v>
      </c>
      <c r="I71" s="23">
        <v>79</v>
      </c>
      <c r="J71" s="23">
        <v>84</v>
      </c>
      <c r="K71" s="23">
        <v>86</v>
      </c>
      <c r="L71" s="23">
        <v>89</v>
      </c>
      <c r="M71" s="23">
        <v>98</v>
      </c>
    </row>
    <row r="72" spans="1:13">
      <c r="A72" s="22">
        <v>69</v>
      </c>
      <c r="B72" s="23">
        <v>72</v>
      </c>
      <c r="C72" s="23">
        <v>73</v>
      </c>
      <c r="D72" s="23">
        <v>73</v>
      </c>
      <c r="E72" s="23">
        <v>74</v>
      </c>
      <c r="F72" s="23">
        <v>74</v>
      </c>
      <c r="G72" s="23">
        <v>76</v>
      </c>
      <c r="H72" s="23">
        <v>78</v>
      </c>
      <c r="I72" s="23">
        <v>79</v>
      </c>
      <c r="J72" s="23">
        <v>84</v>
      </c>
      <c r="K72" s="23">
        <v>87</v>
      </c>
      <c r="L72" s="23">
        <v>89</v>
      </c>
      <c r="M72" s="23">
        <v>99</v>
      </c>
    </row>
    <row r="73" spans="1:13">
      <c r="A73" s="22">
        <v>70</v>
      </c>
      <c r="B73" s="23">
        <v>72</v>
      </c>
      <c r="C73" s="23">
        <v>73</v>
      </c>
      <c r="D73" s="23">
        <v>73</v>
      </c>
      <c r="E73" s="23">
        <v>74</v>
      </c>
      <c r="F73" s="23">
        <v>75</v>
      </c>
      <c r="G73" s="23">
        <v>76</v>
      </c>
      <c r="H73" s="23">
        <v>78</v>
      </c>
      <c r="I73" s="23">
        <v>80</v>
      </c>
      <c r="J73" s="23">
        <v>85</v>
      </c>
      <c r="K73" s="23">
        <v>87</v>
      </c>
      <c r="L73" s="23">
        <v>90</v>
      </c>
      <c r="M73" s="26">
        <v>100</v>
      </c>
    </row>
    <row r="74" spans="1:13">
      <c r="A74" s="22">
        <v>71</v>
      </c>
      <c r="B74" s="23">
        <v>72</v>
      </c>
      <c r="C74" s="23">
        <v>73</v>
      </c>
      <c r="D74" s="23">
        <v>73</v>
      </c>
      <c r="E74" s="23">
        <v>74</v>
      </c>
      <c r="F74" s="23">
        <v>75</v>
      </c>
      <c r="G74" s="23">
        <v>77</v>
      </c>
      <c r="H74" s="23">
        <v>78</v>
      </c>
      <c r="I74" s="23">
        <v>80</v>
      </c>
      <c r="J74" s="23">
        <v>85</v>
      </c>
      <c r="K74" s="23">
        <v>88</v>
      </c>
      <c r="L74" s="23">
        <v>91</v>
      </c>
    </row>
    <row r="75" spans="1:13">
      <c r="A75" s="22">
        <v>72</v>
      </c>
      <c r="B75" s="23">
        <v>73</v>
      </c>
      <c r="C75" s="23">
        <v>73</v>
      </c>
      <c r="D75" s="23">
        <v>74</v>
      </c>
      <c r="E75" s="23">
        <v>74</v>
      </c>
      <c r="F75" s="23">
        <v>75</v>
      </c>
      <c r="G75" s="23">
        <v>77</v>
      </c>
      <c r="H75" s="23">
        <v>79</v>
      </c>
      <c r="I75" s="23">
        <v>81</v>
      </c>
      <c r="J75" s="23">
        <v>86</v>
      </c>
      <c r="K75" s="23">
        <v>88</v>
      </c>
      <c r="L75" s="23">
        <v>92</v>
      </c>
    </row>
    <row r="76" spans="1:13">
      <c r="A76" s="22">
        <v>73</v>
      </c>
      <c r="B76" s="23">
        <v>73</v>
      </c>
      <c r="C76" s="23">
        <v>73</v>
      </c>
      <c r="D76" s="23">
        <v>74</v>
      </c>
      <c r="E76" s="23">
        <v>74</v>
      </c>
      <c r="F76" s="23">
        <v>76</v>
      </c>
      <c r="G76" s="23">
        <v>77</v>
      </c>
      <c r="H76" s="23">
        <v>79</v>
      </c>
      <c r="I76" s="23">
        <v>81</v>
      </c>
      <c r="J76" s="23">
        <v>86</v>
      </c>
      <c r="K76" s="23">
        <v>89</v>
      </c>
      <c r="L76" s="23">
        <v>93</v>
      </c>
    </row>
    <row r="77" spans="1:13">
      <c r="A77" s="22">
        <v>74</v>
      </c>
      <c r="B77" s="23">
        <v>73</v>
      </c>
      <c r="C77" s="23">
        <v>73</v>
      </c>
      <c r="D77" s="23">
        <v>74</v>
      </c>
      <c r="E77" s="23">
        <v>74</v>
      </c>
      <c r="F77" s="23">
        <v>76</v>
      </c>
      <c r="G77" s="23">
        <v>78</v>
      </c>
      <c r="H77" s="23">
        <v>79</v>
      </c>
      <c r="I77" s="23">
        <v>82</v>
      </c>
      <c r="J77" s="23">
        <v>87</v>
      </c>
      <c r="K77" s="23">
        <v>89</v>
      </c>
      <c r="L77" s="23">
        <v>94</v>
      </c>
    </row>
    <row r="78" spans="1:13">
      <c r="A78" s="22">
        <v>75</v>
      </c>
      <c r="B78" s="23">
        <v>73</v>
      </c>
      <c r="C78" s="23">
        <v>73</v>
      </c>
      <c r="D78" s="23">
        <v>74</v>
      </c>
      <c r="E78" s="23">
        <v>75</v>
      </c>
      <c r="F78" s="23">
        <v>76</v>
      </c>
      <c r="G78" s="23">
        <v>78</v>
      </c>
      <c r="H78" s="23">
        <v>80</v>
      </c>
      <c r="I78" s="23">
        <v>82</v>
      </c>
      <c r="J78" s="23">
        <v>87</v>
      </c>
      <c r="K78" s="23">
        <v>90</v>
      </c>
      <c r="L78" s="23">
        <v>95</v>
      </c>
    </row>
    <row r="79" spans="1:13">
      <c r="A79" s="22">
        <v>76</v>
      </c>
      <c r="B79" s="23">
        <v>73</v>
      </c>
      <c r="C79" s="23">
        <v>74</v>
      </c>
      <c r="D79" s="23">
        <v>74</v>
      </c>
      <c r="E79" s="23">
        <v>75</v>
      </c>
      <c r="F79" s="23">
        <v>77</v>
      </c>
      <c r="G79" s="23">
        <v>78</v>
      </c>
      <c r="H79" s="23">
        <v>80</v>
      </c>
      <c r="I79" s="23">
        <v>83</v>
      </c>
      <c r="J79" s="23">
        <v>88</v>
      </c>
      <c r="K79" s="23">
        <v>90</v>
      </c>
      <c r="L79" s="23">
        <v>96</v>
      </c>
    </row>
    <row r="80" spans="1:13">
      <c r="A80" s="22">
        <v>77</v>
      </c>
      <c r="B80" s="23">
        <v>73</v>
      </c>
      <c r="C80" s="23">
        <v>74</v>
      </c>
      <c r="D80" s="23">
        <v>74</v>
      </c>
      <c r="E80" s="23">
        <v>75</v>
      </c>
      <c r="F80" s="23">
        <v>77</v>
      </c>
      <c r="G80" s="23">
        <v>79</v>
      </c>
      <c r="H80" s="23">
        <v>80</v>
      </c>
      <c r="I80" s="23">
        <v>83</v>
      </c>
      <c r="J80" s="23">
        <v>88</v>
      </c>
      <c r="K80" s="23">
        <v>91</v>
      </c>
      <c r="L80" s="23">
        <v>97</v>
      </c>
    </row>
    <row r="81" spans="1:12">
      <c r="A81" s="22">
        <v>78</v>
      </c>
      <c r="B81" s="23">
        <v>73</v>
      </c>
      <c r="C81" s="23">
        <v>74</v>
      </c>
      <c r="D81" s="23">
        <v>74</v>
      </c>
      <c r="E81" s="23">
        <v>76</v>
      </c>
      <c r="F81" s="23">
        <v>77</v>
      </c>
      <c r="G81" s="23">
        <v>79</v>
      </c>
      <c r="H81" s="23">
        <v>81</v>
      </c>
      <c r="I81" s="23">
        <v>84</v>
      </c>
      <c r="J81" s="23">
        <v>89</v>
      </c>
      <c r="K81" s="23">
        <v>91</v>
      </c>
      <c r="L81" s="23">
        <v>98</v>
      </c>
    </row>
    <row r="82" spans="1:12">
      <c r="A82" s="22">
        <v>79</v>
      </c>
      <c r="B82" s="23">
        <v>73</v>
      </c>
      <c r="C82" s="23">
        <v>74</v>
      </c>
      <c r="D82" s="23">
        <v>74</v>
      </c>
      <c r="E82" s="23">
        <v>76</v>
      </c>
      <c r="F82" s="23">
        <v>78</v>
      </c>
      <c r="G82" s="23">
        <v>79</v>
      </c>
      <c r="H82" s="23">
        <v>81</v>
      </c>
      <c r="I82" s="23">
        <v>84</v>
      </c>
      <c r="J82" s="23">
        <v>89</v>
      </c>
      <c r="K82" s="23">
        <v>92</v>
      </c>
      <c r="L82" s="23">
        <v>99</v>
      </c>
    </row>
    <row r="83" spans="1:12">
      <c r="A83" s="22">
        <v>80</v>
      </c>
      <c r="B83" s="23">
        <v>73</v>
      </c>
      <c r="C83" s="23">
        <v>74</v>
      </c>
      <c r="D83" s="23">
        <v>75</v>
      </c>
      <c r="E83" s="23">
        <v>76</v>
      </c>
      <c r="F83" s="23">
        <v>78</v>
      </c>
      <c r="G83" s="23">
        <v>80</v>
      </c>
      <c r="H83" s="23">
        <v>81</v>
      </c>
      <c r="I83" s="23">
        <v>85</v>
      </c>
      <c r="J83" s="23">
        <v>90</v>
      </c>
      <c r="K83" s="23">
        <v>92</v>
      </c>
      <c r="L83" s="26">
        <v>100</v>
      </c>
    </row>
    <row r="84" spans="1:12">
      <c r="A84" s="22">
        <v>81</v>
      </c>
      <c r="B84" s="23">
        <v>74</v>
      </c>
      <c r="C84" s="23">
        <v>74</v>
      </c>
      <c r="D84" s="23">
        <v>75</v>
      </c>
      <c r="E84" s="23">
        <v>77</v>
      </c>
      <c r="F84" s="23">
        <v>78</v>
      </c>
      <c r="G84" s="23">
        <v>80</v>
      </c>
      <c r="H84" s="23">
        <v>82</v>
      </c>
      <c r="I84" s="23">
        <v>85</v>
      </c>
      <c r="J84" s="23">
        <v>90</v>
      </c>
      <c r="K84" s="23">
        <v>93</v>
      </c>
    </row>
    <row r="85" spans="1:12">
      <c r="A85" s="22">
        <v>82</v>
      </c>
      <c r="B85" s="23">
        <v>74</v>
      </c>
      <c r="C85" s="23">
        <v>74</v>
      </c>
      <c r="D85" s="23">
        <v>75</v>
      </c>
      <c r="E85" s="23">
        <v>77</v>
      </c>
      <c r="F85" s="23">
        <v>79</v>
      </c>
      <c r="G85" s="23">
        <v>80</v>
      </c>
      <c r="H85" s="23">
        <v>82</v>
      </c>
      <c r="I85" s="23">
        <v>86</v>
      </c>
      <c r="J85" s="23">
        <v>91</v>
      </c>
      <c r="K85" s="23">
        <v>93</v>
      </c>
    </row>
    <row r="86" spans="1:12">
      <c r="A86" s="22">
        <v>83</v>
      </c>
      <c r="B86" s="23">
        <v>74</v>
      </c>
      <c r="C86" s="23">
        <v>74</v>
      </c>
      <c r="D86" s="23">
        <v>75</v>
      </c>
      <c r="E86" s="23">
        <v>77</v>
      </c>
      <c r="F86" s="23">
        <v>79</v>
      </c>
      <c r="G86" s="23">
        <v>81</v>
      </c>
      <c r="H86" s="23">
        <v>82</v>
      </c>
      <c r="I86" s="23">
        <v>86</v>
      </c>
      <c r="J86" s="23">
        <v>91</v>
      </c>
      <c r="K86" s="23">
        <v>94</v>
      </c>
    </row>
    <row r="87" spans="1:12">
      <c r="A87" s="22">
        <v>84</v>
      </c>
      <c r="B87" s="23">
        <v>74</v>
      </c>
      <c r="C87" s="23">
        <v>74</v>
      </c>
      <c r="D87" s="23">
        <v>76</v>
      </c>
      <c r="E87" s="23">
        <v>78</v>
      </c>
      <c r="F87" s="23">
        <v>79</v>
      </c>
      <c r="G87" s="23">
        <v>81</v>
      </c>
      <c r="H87" s="23">
        <v>83</v>
      </c>
      <c r="I87" s="23">
        <v>87</v>
      </c>
      <c r="J87" s="23">
        <v>92</v>
      </c>
      <c r="K87" s="23">
        <v>94</v>
      </c>
    </row>
    <row r="88" spans="1:12">
      <c r="A88" s="22">
        <v>85</v>
      </c>
      <c r="B88" s="23">
        <v>74</v>
      </c>
      <c r="C88" s="23">
        <v>75</v>
      </c>
      <c r="D88" s="23">
        <v>76</v>
      </c>
      <c r="E88" s="23">
        <v>78</v>
      </c>
      <c r="F88" s="23">
        <v>80</v>
      </c>
      <c r="G88" s="23">
        <v>81</v>
      </c>
      <c r="H88" s="23">
        <v>83</v>
      </c>
      <c r="I88" s="23">
        <v>87</v>
      </c>
      <c r="J88" s="23">
        <v>92</v>
      </c>
      <c r="K88" s="23">
        <v>95</v>
      </c>
    </row>
    <row r="89" spans="1:12">
      <c r="A89" s="22">
        <v>86</v>
      </c>
      <c r="B89" s="23">
        <v>74</v>
      </c>
      <c r="C89" s="23">
        <v>75</v>
      </c>
      <c r="D89" s="23">
        <v>76</v>
      </c>
      <c r="E89" s="23">
        <v>78</v>
      </c>
      <c r="F89" s="23">
        <v>80</v>
      </c>
      <c r="G89" s="23">
        <v>82</v>
      </c>
      <c r="H89" s="23">
        <v>83</v>
      </c>
      <c r="I89" s="23">
        <v>88</v>
      </c>
      <c r="J89" s="23">
        <v>93</v>
      </c>
      <c r="K89" s="23">
        <v>96</v>
      </c>
    </row>
    <row r="90" spans="1:12">
      <c r="A90" s="22">
        <v>87</v>
      </c>
      <c r="B90" s="23">
        <v>74</v>
      </c>
      <c r="C90" s="23">
        <v>75</v>
      </c>
      <c r="D90" s="23">
        <v>76</v>
      </c>
      <c r="E90" s="23">
        <v>79</v>
      </c>
      <c r="F90" s="23">
        <v>80</v>
      </c>
      <c r="G90" s="23">
        <v>82</v>
      </c>
      <c r="H90" s="23">
        <v>84</v>
      </c>
      <c r="I90" s="23">
        <v>88</v>
      </c>
      <c r="J90" s="23">
        <v>93</v>
      </c>
      <c r="K90" s="23">
        <v>97</v>
      </c>
    </row>
    <row r="91" spans="1:12">
      <c r="A91" s="22">
        <v>88</v>
      </c>
      <c r="B91" s="23">
        <v>74</v>
      </c>
      <c r="C91" s="23">
        <v>75</v>
      </c>
      <c r="D91" s="23">
        <v>77</v>
      </c>
      <c r="E91" s="23">
        <v>79</v>
      </c>
      <c r="F91" s="23">
        <v>81</v>
      </c>
      <c r="G91" s="23">
        <v>82</v>
      </c>
      <c r="H91" s="23">
        <v>84</v>
      </c>
      <c r="I91" s="23">
        <v>89</v>
      </c>
      <c r="J91" s="23">
        <v>94</v>
      </c>
      <c r="K91" s="23">
        <v>98</v>
      </c>
    </row>
    <row r="92" spans="1:12">
      <c r="A92" s="22">
        <v>89</v>
      </c>
      <c r="B92" s="23">
        <v>74</v>
      </c>
      <c r="C92" s="23">
        <v>76</v>
      </c>
      <c r="D92" s="23">
        <v>77</v>
      </c>
      <c r="E92" s="23">
        <v>79</v>
      </c>
      <c r="F92" s="23">
        <v>81</v>
      </c>
      <c r="G92" s="23">
        <v>83</v>
      </c>
      <c r="H92" s="23">
        <v>84</v>
      </c>
      <c r="I92" s="23">
        <v>89</v>
      </c>
      <c r="J92" s="23">
        <v>94</v>
      </c>
      <c r="K92" s="23">
        <v>99</v>
      </c>
    </row>
    <row r="93" spans="1:12">
      <c r="A93" s="22">
        <v>90</v>
      </c>
      <c r="B93" s="23">
        <v>75</v>
      </c>
      <c r="C93" s="23">
        <v>76</v>
      </c>
      <c r="D93" s="23">
        <v>77</v>
      </c>
      <c r="E93" s="23">
        <v>80</v>
      </c>
      <c r="F93" s="23">
        <v>81</v>
      </c>
      <c r="G93" s="23">
        <v>83</v>
      </c>
      <c r="H93" s="23">
        <v>85</v>
      </c>
      <c r="I93" s="23">
        <v>90</v>
      </c>
      <c r="J93" s="23">
        <v>95</v>
      </c>
      <c r="K93" s="26">
        <v>100</v>
      </c>
    </row>
    <row r="94" spans="1:12">
      <c r="A94" s="22">
        <v>91</v>
      </c>
      <c r="B94" s="23">
        <v>75</v>
      </c>
      <c r="C94" s="23">
        <v>76</v>
      </c>
      <c r="D94" s="23">
        <v>77</v>
      </c>
      <c r="E94" s="23">
        <v>80</v>
      </c>
      <c r="F94" s="23">
        <v>82</v>
      </c>
      <c r="G94" s="23">
        <v>83</v>
      </c>
      <c r="H94" s="23">
        <v>85</v>
      </c>
      <c r="I94" s="23">
        <v>90</v>
      </c>
      <c r="J94" s="23">
        <v>95</v>
      </c>
    </row>
    <row r="95" spans="1:12">
      <c r="A95" s="22">
        <v>92</v>
      </c>
      <c r="B95" s="23">
        <v>75</v>
      </c>
      <c r="C95" s="23">
        <v>76</v>
      </c>
      <c r="D95" s="23">
        <v>78</v>
      </c>
      <c r="E95" s="23">
        <v>80</v>
      </c>
      <c r="F95" s="23">
        <v>82</v>
      </c>
      <c r="G95" s="23">
        <v>84</v>
      </c>
      <c r="H95" s="23">
        <v>86</v>
      </c>
      <c r="I95" s="23">
        <v>91</v>
      </c>
      <c r="J95" s="23">
        <v>96</v>
      </c>
    </row>
    <row r="96" spans="1:12">
      <c r="A96" s="22">
        <v>93</v>
      </c>
      <c r="B96" s="23">
        <v>75</v>
      </c>
      <c r="C96" s="23">
        <v>77</v>
      </c>
      <c r="D96" s="23">
        <v>78</v>
      </c>
      <c r="E96" s="23">
        <v>81</v>
      </c>
      <c r="F96" s="23">
        <v>82</v>
      </c>
      <c r="G96" s="23">
        <v>84</v>
      </c>
      <c r="H96" s="23">
        <v>86</v>
      </c>
      <c r="I96" s="23">
        <v>91</v>
      </c>
      <c r="J96" s="23">
        <v>96</v>
      </c>
    </row>
    <row r="97" spans="1:10">
      <c r="A97" s="22">
        <v>94</v>
      </c>
      <c r="B97" s="23">
        <v>76</v>
      </c>
      <c r="C97" s="23">
        <v>77</v>
      </c>
      <c r="D97" s="23">
        <v>78</v>
      </c>
      <c r="E97" s="23">
        <v>81</v>
      </c>
      <c r="F97" s="23">
        <v>83</v>
      </c>
      <c r="G97" s="23">
        <v>84</v>
      </c>
      <c r="H97" s="23">
        <v>87</v>
      </c>
      <c r="I97" s="23">
        <v>92</v>
      </c>
      <c r="J97" s="23">
        <v>97</v>
      </c>
    </row>
    <row r="98" spans="1:10">
      <c r="A98" s="22">
        <v>95</v>
      </c>
      <c r="B98" s="23">
        <v>76</v>
      </c>
      <c r="C98" s="23">
        <v>77</v>
      </c>
      <c r="D98" s="23">
        <v>78</v>
      </c>
      <c r="E98" s="23">
        <v>81</v>
      </c>
      <c r="F98" s="23">
        <v>83</v>
      </c>
      <c r="G98" s="23">
        <v>85</v>
      </c>
      <c r="H98" s="23">
        <v>87</v>
      </c>
      <c r="I98" s="23">
        <v>92</v>
      </c>
      <c r="J98" s="23">
        <v>97</v>
      </c>
    </row>
    <row r="99" spans="1:10">
      <c r="A99" s="22">
        <v>96</v>
      </c>
      <c r="B99" s="23">
        <v>76</v>
      </c>
      <c r="C99" s="23">
        <v>77</v>
      </c>
      <c r="D99" s="23">
        <v>79</v>
      </c>
      <c r="E99" s="23">
        <v>82</v>
      </c>
      <c r="F99" s="23">
        <v>83</v>
      </c>
      <c r="G99" s="23">
        <v>85</v>
      </c>
      <c r="H99" s="23">
        <v>88</v>
      </c>
      <c r="I99" s="23">
        <v>93</v>
      </c>
      <c r="J99" s="23">
        <v>98</v>
      </c>
    </row>
    <row r="100" spans="1:10">
      <c r="A100" s="22">
        <v>97</v>
      </c>
      <c r="B100" s="23">
        <v>76</v>
      </c>
      <c r="C100" s="23">
        <v>78</v>
      </c>
      <c r="D100" s="23">
        <v>79</v>
      </c>
      <c r="E100" s="23">
        <v>82</v>
      </c>
      <c r="F100" s="23">
        <v>84</v>
      </c>
      <c r="G100" s="23">
        <v>85</v>
      </c>
      <c r="H100" s="23">
        <v>88</v>
      </c>
      <c r="I100" s="23">
        <v>93</v>
      </c>
      <c r="J100" s="23">
        <v>98</v>
      </c>
    </row>
    <row r="101" spans="1:10">
      <c r="A101" s="22">
        <v>98</v>
      </c>
      <c r="B101" s="23">
        <v>77</v>
      </c>
      <c r="C101" s="23">
        <v>78</v>
      </c>
      <c r="D101" s="23">
        <v>79</v>
      </c>
      <c r="E101" s="23">
        <v>82</v>
      </c>
      <c r="F101" s="23">
        <v>84</v>
      </c>
      <c r="G101" s="23">
        <v>86</v>
      </c>
      <c r="H101" s="23">
        <v>89</v>
      </c>
      <c r="I101" s="23">
        <v>94</v>
      </c>
      <c r="J101" s="23">
        <v>99</v>
      </c>
    </row>
    <row r="102" spans="1:10">
      <c r="A102" s="22">
        <v>99</v>
      </c>
      <c r="B102" s="23">
        <v>77</v>
      </c>
      <c r="C102" s="23">
        <v>78</v>
      </c>
      <c r="D102" s="23">
        <v>79</v>
      </c>
      <c r="E102" s="23">
        <v>83</v>
      </c>
      <c r="F102" s="23">
        <v>84</v>
      </c>
      <c r="G102" s="23">
        <v>86</v>
      </c>
      <c r="H102" s="23">
        <v>89</v>
      </c>
      <c r="I102" s="23">
        <v>94</v>
      </c>
      <c r="J102" s="23">
        <v>99</v>
      </c>
    </row>
    <row r="103" spans="1:10">
      <c r="A103" s="22">
        <v>100</v>
      </c>
      <c r="B103" s="23">
        <v>77</v>
      </c>
      <c r="C103" s="23">
        <v>78</v>
      </c>
      <c r="D103" s="23">
        <v>80</v>
      </c>
      <c r="E103" s="23">
        <v>83</v>
      </c>
      <c r="F103" s="23">
        <v>85</v>
      </c>
      <c r="G103" s="23">
        <v>86</v>
      </c>
      <c r="H103" s="23">
        <v>90</v>
      </c>
      <c r="I103" s="23">
        <v>95</v>
      </c>
      <c r="J103" s="26">
        <v>100</v>
      </c>
    </row>
    <row r="104" spans="1:10">
      <c r="A104" s="22">
        <v>101</v>
      </c>
      <c r="B104" s="23">
        <v>77</v>
      </c>
      <c r="C104" s="23">
        <v>79</v>
      </c>
      <c r="D104" s="23">
        <v>80</v>
      </c>
      <c r="E104" s="23">
        <v>83</v>
      </c>
      <c r="F104" s="23">
        <v>85</v>
      </c>
      <c r="G104" s="23">
        <v>87</v>
      </c>
      <c r="H104" s="23">
        <v>90</v>
      </c>
      <c r="I104" s="23">
        <v>95</v>
      </c>
    </row>
    <row r="105" spans="1:10">
      <c r="A105" s="22">
        <v>102</v>
      </c>
      <c r="B105" s="23">
        <v>78</v>
      </c>
      <c r="C105" s="23">
        <v>79</v>
      </c>
      <c r="D105" s="23">
        <v>80</v>
      </c>
      <c r="E105" s="23">
        <v>84</v>
      </c>
      <c r="F105" s="23">
        <v>85</v>
      </c>
      <c r="G105" s="23">
        <v>87</v>
      </c>
      <c r="H105" s="23">
        <v>91</v>
      </c>
      <c r="I105" s="23">
        <v>96</v>
      </c>
    </row>
    <row r="106" spans="1:10">
      <c r="A106" s="22">
        <v>103</v>
      </c>
      <c r="B106" s="23">
        <v>78</v>
      </c>
      <c r="C106" s="23">
        <v>79</v>
      </c>
      <c r="D106" s="23">
        <v>81</v>
      </c>
      <c r="E106" s="23">
        <v>84</v>
      </c>
      <c r="F106" s="23">
        <v>86</v>
      </c>
      <c r="G106" s="23">
        <v>87</v>
      </c>
      <c r="H106" s="23">
        <v>91</v>
      </c>
      <c r="I106" s="23">
        <v>96</v>
      </c>
    </row>
    <row r="107" spans="1:10">
      <c r="A107" s="22">
        <v>104</v>
      </c>
      <c r="B107" s="23">
        <v>78</v>
      </c>
      <c r="C107" s="23">
        <v>79</v>
      </c>
      <c r="D107" s="23">
        <v>81</v>
      </c>
      <c r="E107" s="23">
        <v>84</v>
      </c>
      <c r="F107" s="23">
        <v>86</v>
      </c>
      <c r="G107" s="23">
        <v>88</v>
      </c>
      <c r="H107" s="23">
        <v>92</v>
      </c>
      <c r="I107" s="23">
        <v>97</v>
      </c>
    </row>
    <row r="108" spans="1:10">
      <c r="A108" s="22">
        <v>105</v>
      </c>
      <c r="B108" s="23">
        <v>78</v>
      </c>
      <c r="C108" s="23">
        <v>80</v>
      </c>
      <c r="D108" s="23">
        <v>81</v>
      </c>
      <c r="E108" s="23">
        <v>85</v>
      </c>
      <c r="F108" s="23">
        <v>86</v>
      </c>
      <c r="G108" s="23">
        <v>88</v>
      </c>
      <c r="H108" s="23">
        <v>92</v>
      </c>
      <c r="I108" s="23">
        <v>97</v>
      </c>
    </row>
    <row r="109" spans="1:10">
      <c r="A109" s="22">
        <v>106</v>
      </c>
      <c r="B109" s="23">
        <v>79</v>
      </c>
      <c r="C109" s="23">
        <v>80</v>
      </c>
      <c r="D109" s="23">
        <v>82</v>
      </c>
      <c r="E109" s="23">
        <v>85</v>
      </c>
      <c r="F109" s="23">
        <v>87</v>
      </c>
      <c r="G109" s="23">
        <v>88</v>
      </c>
      <c r="H109" s="23">
        <v>93</v>
      </c>
      <c r="I109" s="23">
        <v>98</v>
      </c>
    </row>
    <row r="110" spans="1:10">
      <c r="A110" s="22">
        <v>107</v>
      </c>
      <c r="B110" s="23">
        <v>79</v>
      </c>
      <c r="C110" s="23">
        <v>80</v>
      </c>
      <c r="D110" s="23">
        <v>82</v>
      </c>
      <c r="E110" s="23">
        <v>85</v>
      </c>
      <c r="F110" s="23">
        <v>87</v>
      </c>
      <c r="G110" s="23">
        <v>89</v>
      </c>
      <c r="H110" s="23">
        <v>93</v>
      </c>
      <c r="I110" s="23">
        <v>98</v>
      </c>
    </row>
    <row r="111" spans="1:10">
      <c r="A111" s="22">
        <v>108</v>
      </c>
      <c r="B111" s="23">
        <v>79</v>
      </c>
      <c r="C111" s="23">
        <v>80</v>
      </c>
      <c r="D111" s="23">
        <v>82</v>
      </c>
      <c r="E111" s="23">
        <v>86</v>
      </c>
      <c r="F111" s="23">
        <v>87</v>
      </c>
      <c r="G111" s="23">
        <v>89</v>
      </c>
      <c r="H111" s="23">
        <v>94</v>
      </c>
      <c r="I111" s="23">
        <v>99</v>
      </c>
    </row>
    <row r="112" spans="1:10">
      <c r="A112" s="22">
        <v>109</v>
      </c>
      <c r="B112" s="23">
        <v>79</v>
      </c>
      <c r="C112" s="23">
        <v>81</v>
      </c>
      <c r="D112" s="23">
        <v>83</v>
      </c>
      <c r="E112" s="23">
        <v>86</v>
      </c>
      <c r="F112" s="23">
        <v>88</v>
      </c>
      <c r="G112" s="23">
        <v>89</v>
      </c>
      <c r="H112" s="23">
        <v>94</v>
      </c>
      <c r="I112" s="23">
        <v>99</v>
      </c>
    </row>
    <row r="113" spans="1:9">
      <c r="A113" s="22">
        <v>110</v>
      </c>
      <c r="B113" s="23">
        <v>80</v>
      </c>
      <c r="C113" s="23">
        <v>81</v>
      </c>
      <c r="D113" s="23">
        <v>83</v>
      </c>
      <c r="E113" s="23">
        <v>86</v>
      </c>
      <c r="F113" s="23">
        <v>88</v>
      </c>
      <c r="G113" s="23">
        <v>90</v>
      </c>
      <c r="H113" s="23">
        <v>95</v>
      </c>
      <c r="I113" s="26">
        <v>100</v>
      </c>
    </row>
    <row r="114" spans="1:9">
      <c r="A114" s="22">
        <v>111</v>
      </c>
      <c r="B114" s="23">
        <v>80</v>
      </c>
      <c r="C114" s="23">
        <v>81</v>
      </c>
      <c r="D114" s="23">
        <v>83</v>
      </c>
      <c r="E114" s="23">
        <v>87</v>
      </c>
      <c r="F114" s="23">
        <v>88</v>
      </c>
      <c r="G114" s="23">
        <v>90</v>
      </c>
      <c r="H114" s="23">
        <v>95</v>
      </c>
    </row>
    <row r="115" spans="1:9">
      <c r="A115" s="22">
        <v>112</v>
      </c>
      <c r="B115" s="23">
        <v>80</v>
      </c>
      <c r="C115" s="23">
        <v>81</v>
      </c>
      <c r="D115" s="23">
        <v>84</v>
      </c>
      <c r="E115" s="23">
        <v>87</v>
      </c>
      <c r="F115" s="23">
        <v>89</v>
      </c>
      <c r="G115" s="23">
        <v>91</v>
      </c>
      <c r="H115" s="23">
        <v>96</v>
      </c>
    </row>
    <row r="116" spans="1:9">
      <c r="A116" s="22">
        <v>113</v>
      </c>
      <c r="B116" s="23">
        <v>80</v>
      </c>
      <c r="C116" s="23">
        <v>82</v>
      </c>
      <c r="D116" s="23">
        <v>84</v>
      </c>
      <c r="E116" s="23">
        <v>87</v>
      </c>
      <c r="F116" s="23">
        <v>89</v>
      </c>
      <c r="G116" s="23">
        <v>91</v>
      </c>
      <c r="H116" s="23">
        <v>96</v>
      </c>
    </row>
    <row r="117" spans="1:9">
      <c r="A117" s="22">
        <v>114</v>
      </c>
      <c r="B117" s="23">
        <v>81</v>
      </c>
      <c r="C117" s="23">
        <v>82</v>
      </c>
      <c r="D117" s="23">
        <v>84</v>
      </c>
      <c r="E117" s="23">
        <v>88</v>
      </c>
      <c r="F117" s="23">
        <v>89</v>
      </c>
      <c r="G117" s="23">
        <v>92</v>
      </c>
      <c r="H117" s="23">
        <v>97</v>
      </c>
    </row>
    <row r="118" spans="1:9">
      <c r="A118" s="22">
        <v>115</v>
      </c>
      <c r="B118" s="23">
        <v>81</v>
      </c>
      <c r="C118" s="23">
        <v>82</v>
      </c>
      <c r="D118" s="23">
        <v>85</v>
      </c>
      <c r="E118" s="23">
        <v>88</v>
      </c>
      <c r="F118" s="23">
        <v>90</v>
      </c>
      <c r="G118" s="23">
        <v>92</v>
      </c>
      <c r="H118" s="23">
        <v>97</v>
      </c>
    </row>
    <row r="119" spans="1:9">
      <c r="A119" s="22">
        <v>116</v>
      </c>
      <c r="B119" s="23">
        <v>81</v>
      </c>
      <c r="C119" s="23">
        <v>82</v>
      </c>
      <c r="D119" s="23">
        <v>85</v>
      </c>
      <c r="E119" s="23">
        <v>88</v>
      </c>
      <c r="F119" s="23">
        <v>90</v>
      </c>
      <c r="G119" s="23">
        <v>93</v>
      </c>
      <c r="H119" s="23">
        <v>98</v>
      </c>
    </row>
    <row r="120" spans="1:9">
      <c r="A120" s="22">
        <v>117</v>
      </c>
      <c r="B120" s="23">
        <v>81</v>
      </c>
      <c r="C120" s="23">
        <v>83</v>
      </c>
      <c r="D120" s="23">
        <v>85</v>
      </c>
      <c r="E120" s="23">
        <v>89</v>
      </c>
      <c r="F120" s="23">
        <v>90</v>
      </c>
      <c r="G120" s="23">
        <v>93</v>
      </c>
      <c r="H120" s="23">
        <v>98</v>
      </c>
    </row>
    <row r="121" spans="1:9">
      <c r="A121" s="22">
        <v>118</v>
      </c>
      <c r="B121" s="23">
        <v>82</v>
      </c>
      <c r="C121" s="23">
        <v>83</v>
      </c>
      <c r="D121" s="23">
        <v>86</v>
      </c>
      <c r="E121" s="23">
        <v>89</v>
      </c>
      <c r="F121" s="23">
        <v>91</v>
      </c>
      <c r="G121" s="23">
        <v>94</v>
      </c>
      <c r="H121" s="23">
        <v>99</v>
      </c>
    </row>
    <row r="122" spans="1:9">
      <c r="A122" s="22">
        <v>119</v>
      </c>
      <c r="B122" s="23">
        <v>82</v>
      </c>
      <c r="C122" s="23">
        <v>83</v>
      </c>
      <c r="D122" s="23">
        <v>86</v>
      </c>
      <c r="E122" s="23">
        <v>89</v>
      </c>
      <c r="F122" s="23">
        <v>91</v>
      </c>
      <c r="G122" s="23">
        <v>94</v>
      </c>
      <c r="H122" s="23">
        <v>99</v>
      </c>
    </row>
    <row r="123" spans="1:9">
      <c r="A123" s="22">
        <v>120</v>
      </c>
      <c r="B123" s="23">
        <v>82</v>
      </c>
      <c r="C123" s="23">
        <v>83</v>
      </c>
      <c r="D123" s="23">
        <v>86</v>
      </c>
      <c r="E123" s="23">
        <v>90</v>
      </c>
      <c r="F123" s="23">
        <v>91</v>
      </c>
      <c r="G123" s="23">
        <v>95</v>
      </c>
      <c r="H123" s="26">
        <v>100</v>
      </c>
    </row>
    <row r="124" spans="1:9">
      <c r="A124" s="22">
        <v>121</v>
      </c>
      <c r="B124" s="23">
        <v>82</v>
      </c>
      <c r="C124" s="23">
        <v>84</v>
      </c>
      <c r="D124" s="23">
        <v>87</v>
      </c>
      <c r="E124" s="23">
        <v>90</v>
      </c>
      <c r="F124" s="23">
        <v>92</v>
      </c>
      <c r="G124" s="23">
        <v>95</v>
      </c>
    </row>
    <row r="125" spans="1:9">
      <c r="A125" s="22">
        <v>122</v>
      </c>
      <c r="B125" s="23">
        <v>83</v>
      </c>
      <c r="C125" s="23">
        <v>84</v>
      </c>
      <c r="D125" s="23">
        <v>87</v>
      </c>
      <c r="E125" s="23">
        <v>90</v>
      </c>
      <c r="F125" s="23">
        <v>92</v>
      </c>
      <c r="G125" s="23">
        <v>96</v>
      </c>
    </row>
    <row r="126" spans="1:9">
      <c r="A126" s="22">
        <v>123</v>
      </c>
      <c r="B126" s="23">
        <v>83</v>
      </c>
      <c r="C126" s="23">
        <v>84</v>
      </c>
      <c r="D126" s="23">
        <v>87</v>
      </c>
      <c r="E126" s="23">
        <v>91</v>
      </c>
      <c r="F126" s="23">
        <v>92</v>
      </c>
      <c r="G126" s="23">
        <v>96</v>
      </c>
    </row>
    <row r="127" spans="1:9">
      <c r="A127" s="22">
        <v>124</v>
      </c>
      <c r="B127" s="23">
        <v>83</v>
      </c>
      <c r="C127" s="23">
        <v>84</v>
      </c>
      <c r="D127" s="23">
        <v>88</v>
      </c>
      <c r="E127" s="23">
        <v>91</v>
      </c>
      <c r="F127" s="23">
        <v>93</v>
      </c>
      <c r="G127" s="23">
        <v>97</v>
      </c>
    </row>
    <row r="128" spans="1:9">
      <c r="A128" s="22">
        <v>125</v>
      </c>
      <c r="B128" s="23">
        <v>83</v>
      </c>
      <c r="C128" s="23">
        <v>85</v>
      </c>
      <c r="D128" s="23">
        <v>88</v>
      </c>
      <c r="E128" s="23">
        <v>91</v>
      </c>
      <c r="F128" s="23">
        <v>93</v>
      </c>
      <c r="G128" s="23">
        <v>97</v>
      </c>
    </row>
    <row r="129" spans="1:7">
      <c r="A129" s="22">
        <v>126</v>
      </c>
      <c r="B129" s="23">
        <v>84</v>
      </c>
      <c r="C129" s="23">
        <v>85</v>
      </c>
      <c r="D129" s="23">
        <v>88</v>
      </c>
      <c r="E129" s="23">
        <v>92</v>
      </c>
      <c r="F129" s="23">
        <v>93</v>
      </c>
      <c r="G129" s="23">
        <v>98</v>
      </c>
    </row>
    <row r="130" spans="1:7">
      <c r="A130" s="22">
        <v>127</v>
      </c>
      <c r="B130" s="23">
        <v>84</v>
      </c>
      <c r="C130" s="23">
        <v>85</v>
      </c>
      <c r="D130" s="23">
        <v>89</v>
      </c>
      <c r="E130" s="23">
        <v>92</v>
      </c>
      <c r="F130" s="23">
        <v>94</v>
      </c>
      <c r="G130" s="23">
        <v>98</v>
      </c>
    </row>
    <row r="131" spans="1:7">
      <c r="A131" s="22">
        <v>128</v>
      </c>
      <c r="B131" s="23">
        <v>84</v>
      </c>
      <c r="C131" s="23">
        <v>86</v>
      </c>
      <c r="D131" s="23">
        <v>89</v>
      </c>
      <c r="E131" s="23">
        <v>92</v>
      </c>
      <c r="F131" s="23">
        <v>94</v>
      </c>
      <c r="G131" s="23">
        <v>99</v>
      </c>
    </row>
    <row r="132" spans="1:7">
      <c r="A132" s="22">
        <v>129</v>
      </c>
      <c r="B132" s="23">
        <v>84</v>
      </c>
      <c r="C132" s="23">
        <v>86</v>
      </c>
      <c r="D132" s="23">
        <v>89</v>
      </c>
      <c r="E132" s="23">
        <v>93</v>
      </c>
      <c r="F132" s="23">
        <v>94</v>
      </c>
      <c r="G132" s="23">
        <v>99</v>
      </c>
    </row>
    <row r="133" spans="1:7">
      <c r="A133" s="22">
        <v>130</v>
      </c>
      <c r="B133" s="23">
        <v>85</v>
      </c>
      <c r="C133" s="23">
        <v>86</v>
      </c>
      <c r="D133" s="23">
        <v>90</v>
      </c>
      <c r="E133" s="23">
        <v>93</v>
      </c>
      <c r="F133" s="23">
        <v>95</v>
      </c>
      <c r="G133" s="26">
        <v>100</v>
      </c>
    </row>
    <row r="134" spans="1:7">
      <c r="A134" s="22">
        <v>131</v>
      </c>
      <c r="B134" s="23">
        <v>85</v>
      </c>
      <c r="C134" s="23">
        <v>87</v>
      </c>
      <c r="D134" s="23">
        <v>90</v>
      </c>
      <c r="E134" s="23">
        <v>93</v>
      </c>
      <c r="F134" s="23">
        <v>95</v>
      </c>
    </row>
    <row r="135" spans="1:7">
      <c r="A135" s="22">
        <v>132</v>
      </c>
      <c r="B135" s="23">
        <v>85</v>
      </c>
      <c r="C135" s="23">
        <v>87</v>
      </c>
      <c r="D135" s="23">
        <v>90</v>
      </c>
      <c r="E135" s="23">
        <v>94</v>
      </c>
      <c r="F135" s="23">
        <v>96</v>
      </c>
    </row>
    <row r="136" spans="1:7">
      <c r="A136" s="22">
        <v>133</v>
      </c>
      <c r="B136" s="23">
        <v>85</v>
      </c>
      <c r="C136" s="23">
        <v>87</v>
      </c>
      <c r="D136" s="23">
        <v>91</v>
      </c>
      <c r="E136" s="23">
        <v>94</v>
      </c>
      <c r="F136" s="23">
        <v>96</v>
      </c>
    </row>
    <row r="137" spans="1:7">
      <c r="A137" s="22">
        <v>134</v>
      </c>
      <c r="B137" s="23">
        <v>86</v>
      </c>
      <c r="C137" s="23">
        <v>88</v>
      </c>
      <c r="D137" s="23">
        <v>91</v>
      </c>
      <c r="E137" s="23">
        <v>94</v>
      </c>
      <c r="F137" s="23">
        <v>97</v>
      </c>
    </row>
    <row r="138" spans="1:7">
      <c r="A138" s="22">
        <v>135</v>
      </c>
      <c r="B138" s="23">
        <v>86</v>
      </c>
      <c r="C138" s="23">
        <v>88</v>
      </c>
      <c r="D138" s="23">
        <v>91</v>
      </c>
      <c r="E138" s="23">
        <v>95</v>
      </c>
      <c r="F138" s="23">
        <v>97</v>
      </c>
    </row>
    <row r="139" spans="1:7">
      <c r="A139" s="22">
        <v>136</v>
      </c>
      <c r="B139" s="23">
        <v>86</v>
      </c>
      <c r="C139" s="23">
        <v>88</v>
      </c>
      <c r="D139" s="23">
        <v>92</v>
      </c>
      <c r="E139" s="23">
        <v>95</v>
      </c>
      <c r="F139" s="23">
        <v>98</v>
      </c>
    </row>
    <row r="140" spans="1:7">
      <c r="A140" s="22">
        <v>137</v>
      </c>
      <c r="B140" s="23">
        <v>86</v>
      </c>
      <c r="C140" s="23">
        <v>89</v>
      </c>
      <c r="D140" s="23">
        <v>92</v>
      </c>
      <c r="E140" s="23">
        <v>95</v>
      </c>
      <c r="F140" s="23">
        <v>98</v>
      </c>
    </row>
    <row r="141" spans="1:7">
      <c r="A141" s="22">
        <v>138</v>
      </c>
      <c r="B141" s="23">
        <v>87</v>
      </c>
      <c r="C141" s="23">
        <v>89</v>
      </c>
      <c r="D141" s="23">
        <v>92</v>
      </c>
      <c r="E141" s="23">
        <v>96</v>
      </c>
      <c r="F141" s="23">
        <v>99</v>
      </c>
    </row>
    <row r="142" spans="1:7">
      <c r="A142" s="22">
        <v>139</v>
      </c>
      <c r="B142" s="23">
        <v>87</v>
      </c>
      <c r="C142" s="23">
        <v>89</v>
      </c>
      <c r="D142" s="23">
        <v>93</v>
      </c>
      <c r="E142" s="23">
        <v>96</v>
      </c>
      <c r="F142" s="23">
        <v>99</v>
      </c>
    </row>
    <row r="143" spans="1:7">
      <c r="A143" s="22">
        <v>140</v>
      </c>
      <c r="B143" s="23">
        <v>87</v>
      </c>
      <c r="C143" s="23">
        <v>90</v>
      </c>
      <c r="D143" s="23">
        <v>93</v>
      </c>
      <c r="E143" s="23">
        <v>96</v>
      </c>
      <c r="F143" s="27">
        <v>100</v>
      </c>
    </row>
    <row r="144" spans="1:7">
      <c r="A144" s="22">
        <v>141</v>
      </c>
      <c r="B144" s="23">
        <v>87</v>
      </c>
      <c r="C144" s="23">
        <v>90</v>
      </c>
      <c r="D144" s="23">
        <v>93</v>
      </c>
      <c r="E144" s="23">
        <v>97</v>
      </c>
    </row>
    <row r="145" spans="1:5">
      <c r="A145" s="22">
        <v>142</v>
      </c>
      <c r="B145" s="23">
        <v>88</v>
      </c>
      <c r="C145" s="23">
        <v>90</v>
      </c>
      <c r="D145" s="23">
        <v>94</v>
      </c>
      <c r="E145" s="23">
        <v>97</v>
      </c>
    </row>
    <row r="146" spans="1:5">
      <c r="A146" s="22">
        <v>143</v>
      </c>
      <c r="B146" s="23">
        <v>88</v>
      </c>
      <c r="C146" s="23">
        <v>91</v>
      </c>
      <c r="D146" s="23">
        <v>94</v>
      </c>
      <c r="E146" s="23">
        <v>97</v>
      </c>
    </row>
    <row r="147" spans="1:5">
      <c r="A147" s="22">
        <v>144</v>
      </c>
      <c r="B147" s="23">
        <v>88</v>
      </c>
      <c r="C147" s="23">
        <v>91</v>
      </c>
      <c r="D147" s="23">
        <v>94</v>
      </c>
      <c r="E147" s="23">
        <v>98</v>
      </c>
    </row>
    <row r="148" spans="1:5">
      <c r="A148" s="22">
        <v>145</v>
      </c>
      <c r="B148" s="23">
        <v>88</v>
      </c>
      <c r="C148" s="23">
        <v>91</v>
      </c>
      <c r="D148" s="23">
        <v>95</v>
      </c>
      <c r="E148" s="23">
        <v>98</v>
      </c>
    </row>
    <row r="149" spans="1:5">
      <c r="A149" s="22">
        <v>146</v>
      </c>
      <c r="B149" s="23">
        <v>89</v>
      </c>
      <c r="C149" s="23">
        <v>92</v>
      </c>
      <c r="D149" s="23">
        <v>95</v>
      </c>
      <c r="E149" s="23">
        <v>98</v>
      </c>
    </row>
    <row r="150" spans="1:5">
      <c r="A150" s="22">
        <v>147</v>
      </c>
      <c r="B150" s="23">
        <v>89</v>
      </c>
      <c r="C150" s="23">
        <v>92</v>
      </c>
      <c r="D150" s="23">
        <v>95</v>
      </c>
      <c r="E150" s="23">
        <v>99</v>
      </c>
    </row>
    <row r="151" spans="1:5">
      <c r="A151" s="22">
        <v>148</v>
      </c>
      <c r="B151" s="23">
        <v>89</v>
      </c>
      <c r="C151" s="23">
        <v>92</v>
      </c>
      <c r="D151" s="23">
        <v>96</v>
      </c>
      <c r="E151" s="23">
        <v>99</v>
      </c>
    </row>
    <row r="152" spans="1:5">
      <c r="A152" s="22">
        <v>149</v>
      </c>
      <c r="B152" s="23">
        <v>89</v>
      </c>
      <c r="C152" s="23">
        <v>93</v>
      </c>
      <c r="D152" s="23">
        <v>96</v>
      </c>
      <c r="E152" s="23">
        <v>99</v>
      </c>
    </row>
    <row r="153" spans="1:5">
      <c r="A153" s="22">
        <v>150</v>
      </c>
      <c r="B153" s="23">
        <v>90</v>
      </c>
      <c r="C153" s="23">
        <v>93</v>
      </c>
      <c r="D153" s="23">
        <v>96</v>
      </c>
      <c r="E153" s="26">
        <v>100</v>
      </c>
    </row>
    <row r="154" spans="1:5">
      <c r="A154" s="22">
        <v>151</v>
      </c>
      <c r="B154" s="23">
        <v>90</v>
      </c>
      <c r="C154" s="23">
        <v>93</v>
      </c>
      <c r="D154" s="23">
        <v>97</v>
      </c>
    </row>
    <row r="155" spans="1:5">
      <c r="A155" s="22">
        <v>152</v>
      </c>
      <c r="B155" s="23">
        <v>90</v>
      </c>
      <c r="C155" s="23">
        <v>94</v>
      </c>
      <c r="D155" s="23">
        <v>97</v>
      </c>
    </row>
    <row r="156" spans="1:5">
      <c r="A156" s="22">
        <v>153</v>
      </c>
      <c r="B156" s="23">
        <v>91</v>
      </c>
      <c r="C156" s="23">
        <v>94</v>
      </c>
      <c r="D156" s="23">
        <v>97</v>
      </c>
    </row>
    <row r="157" spans="1:5">
      <c r="A157" s="22">
        <v>154</v>
      </c>
      <c r="B157" s="23">
        <v>91</v>
      </c>
      <c r="C157" s="23">
        <v>94</v>
      </c>
      <c r="D157" s="23">
        <v>98</v>
      </c>
    </row>
    <row r="158" spans="1:5">
      <c r="A158" s="22">
        <v>155</v>
      </c>
      <c r="B158" s="23">
        <v>91</v>
      </c>
      <c r="C158" s="23">
        <v>95</v>
      </c>
      <c r="D158" s="23">
        <v>98</v>
      </c>
    </row>
    <row r="159" spans="1:5">
      <c r="A159" s="22">
        <v>156</v>
      </c>
      <c r="B159" s="23">
        <v>92</v>
      </c>
      <c r="C159" s="23">
        <v>95</v>
      </c>
      <c r="D159" s="23">
        <v>98</v>
      </c>
    </row>
    <row r="160" spans="1:5">
      <c r="A160" s="22">
        <v>157</v>
      </c>
      <c r="B160" s="23">
        <v>92</v>
      </c>
      <c r="C160" s="23">
        <v>95</v>
      </c>
      <c r="D160" s="23">
        <v>99</v>
      </c>
    </row>
    <row r="161" spans="1:4">
      <c r="A161" s="22">
        <v>158</v>
      </c>
      <c r="B161" s="23">
        <v>92</v>
      </c>
      <c r="C161" s="23">
        <v>96</v>
      </c>
      <c r="D161" s="23">
        <v>99</v>
      </c>
    </row>
    <row r="162" spans="1:4">
      <c r="A162" s="22">
        <v>159</v>
      </c>
      <c r="B162" s="23">
        <v>93</v>
      </c>
      <c r="C162" s="23">
        <v>96</v>
      </c>
      <c r="D162" s="23">
        <v>99</v>
      </c>
    </row>
    <row r="163" spans="1:4">
      <c r="A163" s="22">
        <v>160</v>
      </c>
      <c r="B163" s="23">
        <v>93</v>
      </c>
      <c r="C163" s="23">
        <v>96</v>
      </c>
      <c r="D163" s="26">
        <v>100</v>
      </c>
    </row>
    <row r="164" spans="1:4">
      <c r="A164" s="22">
        <v>161</v>
      </c>
      <c r="B164" s="23">
        <v>93</v>
      </c>
      <c r="C164" s="23">
        <v>97</v>
      </c>
    </row>
    <row r="165" spans="1:4">
      <c r="A165" s="22">
        <v>162</v>
      </c>
      <c r="B165" s="23">
        <v>94</v>
      </c>
      <c r="C165" s="23">
        <v>97</v>
      </c>
    </row>
    <row r="166" spans="1:4">
      <c r="A166" s="22">
        <v>163</v>
      </c>
      <c r="B166" s="23">
        <v>94</v>
      </c>
      <c r="C166" s="23">
        <v>97</v>
      </c>
    </row>
    <row r="167" spans="1:4">
      <c r="A167" s="22">
        <v>164</v>
      </c>
      <c r="B167" s="23">
        <v>94</v>
      </c>
      <c r="C167" s="23">
        <v>98</v>
      </c>
    </row>
    <row r="168" spans="1:4">
      <c r="A168" s="22">
        <v>165</v>
      </c>
      <c r="B168" s="23">
        <v>95</v>
      </c>
      <c r="C168" s="23">
        <v>98</v>
      </c>
    </row>
    <row r="169" spans="1:4">
      <c r="A169" s="22">
        <v>166</v>
      </c>
      <c r="B169" s="23">
        <v>95</v>
      </c>
      <c r="C169" s="23">
        <v>98</v>
      </c>
    </row>
    <row r="170" spans="1:4">
      <c r="A170" s="22">
        <v>167</v>
      </c>
      <c r="B170" s="23">
        <v>95</v>
      </c>
      <c r="C170" s="23">
        <v>99</v>
      </c>
    </row>
    <row r="171" spans="1:4">
      <c r="A171" s="22">
        <v>168</v>
      </c>
      <c r="B171" s="23">
        <v>96</v>
      </c>
      <c r="C171" s="23">
        <v>99</v>
      </c>
    </row>
    <row r="172" spans="1:4">
      <c r="A172" s="22">
        <v>169</v>
      </c>
      <c r="B172" s="23">
        <v>96</v>
      </c>
      <c r="C172" s="23">
        <v>99</v>
      </c>
    </row>
    <row r="173" spans="1:4">
      <c r="A173" s="22">
        <v>170</v>
      </c>
      <c r="B173" s="23">
        <v>96</v>
      </c>
      <c r="C173" s="26">
        <v>100</v>
      </c>
    </row>
    <row r="174" spans="1:4">
      <c r="A174" s="22">
        <v>171</v>
      </c>
      <c r="B174" s="23">
        <v>97</v>
      </c>
    </row>
    <row r="175" spans="1:4">
      <c r="A175" s="22">
        <v>172</v>
      </c>
      <c r="B175" s="23">
        <v>97</v>
      </c>
    </row>
    <row r="176" spans="1:4">
      <c r="A176" s="22">
        <v>173</v>
      </c>
      <c r="B176" s="23">
        <v>97</v>
      </c>
    </row>
    <row r="177" spans="1:2">
      <c r="A177" s="22">
        <v>174</v>
      </c>
      <c r="B177" s="23">
        <v>98</v>
      </c>
    </row>
    <row r="178" spans="1:2">
      <c r="A178" s="22">
        <v>175</v>
      </c>
      <c r="B178" s="23">
        <v>98</v>
      </c>
    </row>
    <row r="179" spans="1:2">
      <c r="A179" s="22">
        <v>176</v>
      </c>
      <c r="B179" s="23">
        <v>98</v>
      </c>
    </row>
    <row r="180" spans="1:2">
      <c r="A180" s="22">
        <v>177</v>
      </c>
      <c r="B180" s="23">
        <v>99</v>
      </c>
    </row>
    <row r="181" spans="1:2">
      <c r="A181" s="22">
        <v>178</v>
      </c>
      <c r="B181" s="23">
        <v>99</v>
      </c>
    </row>
    <row r="182" spans="1:2">
      <c r="A182" s="22">
        <v>179</v>
      </c>
      <c r="B182" s="23">
        <v>99</v>
      </c>
    </row>
    <row r="183" spans="1:2">
      <c r="A183" s="22">
        <v>180</v>
      </c>
      <c r="B183" s="26">
        <v>100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9:M46"/>
  <sheetViews>
    <sheetView workbookViewId="0">
      <selection activeCell="P10" sqref="P10"/>
    </sheetView>
  </sheetViews>
  <sheetFormatPr defaultRowHeight="15"/>
  <cols>
    <col min="1" max="1" width="4" style="42" customWidth="1"/>
    <col min="2" max="2" width="17.140625" style="42" customWidth="1"/>
    <col min="3" max="3" width="20.85546875" style="42" customWidth="1"/>
    <col min="4" max="13" width="5.7109375" customWidth="1"/>
  </cols>
  <sheetData>
    <row r="9" spans="1:13">
      <c r="A9" s="68" t="s">
        <v>72</v>
      </c>
      <c r="B9" s="68"/>
      <c r="C9" s="68"/>
      <c r="D9" s="66"/>
      <c r="E9" s="66"/>
      <c r="F9" s="66"/>
      <c r="G9" s="66"/>
      <c r="H9" s="66"/>
      <c r="I9" s="66"/>
      <c r="J9" s="66"/>
      <c r="K9" s="66"/>
      <c r="L9" s="66"/>
      <c r="M9" s="66"/>
    </row>
    <row r="10" spans="1:13">
      <c r="A10" s="68"/>
      <c r="B10" s="68"/>
      <c r="C10" s="68"/>
      <c r="D10" s="67" t="s">
        <v>66</v>
      </c>
      <c r="E10" s="67" t="s">
        <v>67</v>
      </c>
      <c r="F10" s="67" t="s">
        <v>68</v>
      </c>
      <c r="G10" s="66" t="s">
        <v>69</v>
      </c>
      <c r="H10" s="66"/>
      <c r="I10" s="66" t="s">
        <v>70</v>
      </c>
      <c r="J10" s="66"/>
      <c r="K10" s="66"/>
      <c r="L10" s="66"/>
      <c r="M10" s="66"/>
    </row>
    <row r="11" spans="1:13">
      <c r="A11" s="68"/>
      <c r="B11" s="68"/>
      <c r="C11" s="68"/>
      <c r="D11" s="67"/>
      <c r="E11" s="67"/>
      <c r="F11" s="67"/>
      <c r="G11" s="44" t="s">
        <v>71</v>
      </c>
      <c r="H11" s="44" t="s">
        <v>65</v>
      </c>
      <c r="I11" s="44">
        <v>1</v>
      </c>
      <c r="J11" s="44">
        <v>2</v>
      </c>
      <c r="K11" s="44">
        <v>3</v>
      </c>
      <c r="L11" s="44">
        <v>4</v>
      </c>
      <c r="M11" s="45" t="s">
        <v>65</v>
      </c>
    </row>
    <row r="12" spans="1:13">
      <c r="A12" s="65" t="s">
        <v>41</v>
      </c>
      <c r="B12" s="65"/>
      <c r="C12" s="65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>
      <c r="A13" s="36">
        <f>'1st'!A6</f>
        <v>1</v>
      </c>
      <c r="B13" s="36">
        <f>'1st'!B6</f>
        <v>0</v>
      </c>
      <c r="C13" s="36">
        <f>'1st'!C6</f>
        <v>0</v>
      </c>
      <c r="D13" s="46" t="e">
        <f>'1st'!BE6</f>
        <v>#DIV/0!</v>
      </c>
      <c r="E13" s="46" t="e">
        <f>'2nd'!BE6</f>
        <v>#DIV/0!</v>
      </c>
      <c r="F13" s="46" t="e">
        <f>'3rd'!BE6</f>
        <v>#DIV/0!</v>
      </c>
      <c r="G13" s="46" t="e">
        <f>'4th'!BE6</f>
        <v>#DIV/0!</v>
      </c>
      <c r="H13" s="46" t="e">
        <f>'4th'!BF6</f>
        <v>#DIV/0!</v>
      </c>
      <c r="I13" s="43"/>
      <c r="J13" s="43"/>
      <c r="K13" s="43"/>
      <c r="L13" s="43"/>
      <c r="M13" s="43" t="e">
        <v>#DIV/0!</v>
      </c>
    </row>
    <row r="14" spans="1:13">
      <c r="A14" s="36">
        <f>'1st'!A7</f>
        <v>2</v>
      </c>
      <c r="B14" s="36">
        <f>'1st'!B7</f>
        <v>0</v>
      </c>
      <c r="C14" s="36">
        <f>'1st'!C7</f>
        <v>0</v>
      </c>
      <c r="D14" s="46" t="e">
        <f>'1st'!BE7</f>
        <v>#DIV/0!</v>
      </c>
      <c r="E14" s="46" t="e">
        <f>'2nd'!BE7</f>
        <v>#DIV/0!</v>
      </c>
      <c r="F14" s="46" t="e">
        <f>'3rd'!BE7</f>
        <v>#DIV/0!</v>
      </c>
      <c r="G14" s="46" t="e">
        <f>'4th'!BE7</f>
        <v>#DIV/0!</v>
      </c>
      <c r="H14" s="46" t="e">
        <f>'4th'!BF7</f>
        <v>#DIV/0!</v>
      </c>
      <c r="I14" s="43"/>
      <c r="J14" s="43"/>
      <c r="K14" s="43"/>
      <c r="L14" s="43"/>
      <c r="M14" s="43" t="e">
        <v>#DIV/0!</v>
      </c>
    </row>
    <row r="15" spans="1:13">
      <c r="A15" s="36">
        <f>'1st'!A8</f>
        <v>3</v>
      </c>
      <c r="B15" s="36">
        <f>'1st'!B8</f>
        <v>0</v>
      </c>
      <c r="C15" s="36">
        <f>'1st'!C8</f>
        <v>0</v>
      </c>
      <c r="D15" s="46" t="e">
        <f>'1st'!BE8</f>
        <v>#DIV/0!</v>
      </c>
      <c r="E15" s="46" t="e">
        <f>'2nd'!BE8</f>
        <v>#DIV/0!</v>
      </c>
      <c r="F15" s="46" t="e">
        <f>'3rd'!BE8</f>
        <v>#DIV/0!</v>
      </c>
      <c r="G15" s="46" t="e">
        <f>'4th'!BE8</f>
        <v>#DIV/0!</v>
      </c>
      <c r="H15" s="46" t="e">
        <f>'4th'!BF8</f>
        <v>#DIV/0!</v>
      </c>
      <c r="I15" s="43"/>
      <c r="J15" s="43"/>
      <c r="K15" s="43"/>
      <c r="L15" s="43"/>
      <c r="M15" s="43" t="e">
        <v>#DIV/0!</v>
      </c>
    </row>
    <row r="16" spans="1:13">
      <c r="A16" s="36">
        <f>'1st'!A9</f>
        <v>4</v>
      </c>
      <c r="B16" s="36">
        <f>'1st'!B9</f>
        <v>0</v>
      </c>
      <c r="C16" s="36">
        <f>'1st'!C9</f>
        <v>0</v>
      </c>
      <c r="D16" s="46" t="e">
        <f>'1st'!BE9</f>
        <v>#DIV/0!</v>
      </c>
      <c r="E16" s="46" t="e">
        <f>'2nd'!BE9</f>
        <v>#DIV/0!</v>
      </c>
      <c r="F16" s="46" t="e">
        <f>'3rd'!BE9</f>
        <v>#DIV/0!</v>
      </c>
      <c r="G16" s="46" t="e">
        <f>'4th'!BE9</f>
        <v>#DIV/0!</v>
      </c>
      <c r="H16" s="46" t="e">
        <f>'4th'!BF9</f>
        <v>#DIV/0!</v>
      </c>
      <c r="I16" s="43"/>
      <c r="J16" s="43"/>
      <c r="K16" s="43"/>
      <c r="L16" s="43"/>
      <c r="M16" s="43" t="e">
        <v>#DIV/0!</v>
      </c>
    </row>
    <row r="17" spans="1:13">
      <c r="A17" s="36">
        <f>'1st'!A10</f>
        <v>5</v>
      </c>
      <c r="B17" s="36">
        <f>'1st'!B10</f>
        <v>0</v>
      </c>
      <c r="C17" s="36">
        <f>'1st'!C10</f>
        <v>0</v>
      </c>
      <c r="D17" s="46" t="e">
        <f>'1st'!BE10</f>
        <v>#DIV/0!</v>
      </c>
      <c r="E17" s="46" t="e">
        <f>'2nd'!BE10</f>
        <v>#DIV/0!</v>
      </c>
      <c r="F17" s="46" t="e">
        <f>'3rd'!BE10</f>
        <v>#DIV/0!</v>
      </c>
      <c r="G17" s="46" t="e">
        <f>'4th'!BE10</f>
        <v>#DIV/0!</v>
      </c>
      <c r="H17" s="46" t="e">
        <f>'4th'!BF10</f>
        <v>#DIV/0!</v>
      </c>
      <c r="I17" s="43"/>
      <c r="J17" s="43"/>
      <c r="K17" s="43"/>
      <c r="L17" s="43"/>
      <c r="M17" s="43" t="e">
        <v>#DIV/0!</v>
      </c>
    </row>
    <row r="18" spans="1:13">
      <c r="A18" s="36">
        <f>'1st'!A11</f>
        <v>6</v>
      </c>
      <c r="B18" s="36">
        <f>'1st'!B11</f>
        <v>0</v>
      </c>
      <c r="C18" s="36">
        <f>'1st'!C11</f>
        <v>0</v>
      </c>
      <c r="D18" s="46" t="e">
        <f>'1st'!BE11</f>
        <v>#DIV/0!</v>
      </c>
      <c r="E18" s="46" t="e">
        <f>'2nd'!BE11</f>
        <v>#DIV/0!</v>
      </c>
      <c r="F18" s="46" t="e">
        <f>'3rd'!BE11</f>
        <v>#DIV/0!</v>
      </c>
      <c r="G18" s="46" t="e">
        <f>'4th'!BE11</f>
        <v>#DIV/0!</v>
      </c>
      <c r="H18" s="46" t="e">
        <f>'4th'!BF11</f>
        <v>#DIV/0!</v>
      </c>
      <c r="I18" s="43"/>
      <c r="J18" s="43"/>
      <c r="K18" s="43"/>
      <c r="L18" s="43"/>
      <c r="M18" s="43" t="e">
        <v>#DIV/0!</v>
      </c>
    </row>
    <row r="19" spans="1:13">
      <c r="A19" s="36">
        <f>'1st'!A12</f>
        <v>7</v>
      </c>
      <c r="B19" s="36">
        <f>'1st'!B12</f>
        <v>0</v>
      </c>
      <c r="C19" s="36">
        <f>'1st'!C12</f>
        <v>0</v>
      </c>
      <c r="D19" s="46" t="e">
        <f>'1st'!BE12</f>
        <v>#DIV/0!</v>
      </c>
      <c r="E19" s="46" t="e">
        <f>'2nd'!BE12</f>
        <v>#DIV/0!</v>
      </c>
      <c r="F19" s="46" t="e">
        <f>'3rd'!BE12</f>
        <v>#DIV/0!</v>
      </c>
      <c r="G19" s="46" t="e">
        <f>'4th'!BE12</f>
        <v>#DIV/0!</v>
      </c>
      <c r="H19" s="46" t="e">
        <f>'4th'!BF12</f>
        <v>#DIV/0!</v>
      </c>
      <c r="I19" s="43"/>
      <c r="J19" s="43"/>
      <c r="K19" s="43"/>
      <c r="L19" s="43"/>
      <c r="M19" s="43" t="e">
        <v>#DIV/0!</v>
      </c>
    </row>
    <row r="20" spans="1:13">
      <c r="A20" s="36">
        <f>'1st'!A13</f>
        <v>8</v>
      </c>
      <c r="B20" s="36">
        <f>'1st'!B13</f>
        <v>0</v>
      </c>
      <c r="C20" s="36">
        <f>'1st'!C13</f>
        <v>0</v>
      </c>
      <c r="D20" s="46" t="e">
        <f>'1st'!BE13</f>
        <v>#DIV/0!</v>
      </c>
      <c r="E20" s="46" t="e">
        <f>'2nd'!BE13</f>
        <v>#DIV/0!</v>
      </c>
      <c r="F20" s="46" t="e">
        <f>'3rd'!BE13</f>
        <v>#DIV/0!</v>
      </c>
      <c r="G20" s="46" t="e">
        <f>'4th'!BE13</f>
        <v>#DIV/0!</v>
      </c>
      <c r="H20" s="46" t="e">
        <f>'4th'!BF13</f>
        <v>#DIV/0!</v>
      </c>
      <c r="I20" s="43"/>
      <c r="J20" s="43"/>
      <c r="K20" s="43"/>
      <c r="L20" s="43"/>
      <c r="M20" s="43" t="e">
        <v>#DIV/0!</v>
      </c>
    </row>
    <row r="21" spans="1:13">
      <c r="A21" s="36">
        <f>'1st'!A14</f>
        <v>9</v>
      </c>
      <c r="B21" s="36">
        <f>'1st'!B14</f>
        <v>0</v>
      </c>
      <c r="C21" s="36">
        <f>'1st'!C14</f>
        <v>0</v>
      </c>
      <c r="D21" s="46" t="e">
        <f>'1st'!BE14</f>
        <v>#DIV/0!</v>
      </c>
      <c r="E21" s="46" t="e">
        <f>'2nd'!BE14</f>
        <v>#DIV/0!</v>
      </c>
      <c r="F21" s="46" t="e">
        <f>'3rd'!BE14</f>
        <v>#DIV/0!</v>
      </c>
      <c r="G21" s="46" t="e">
        <f>'4th'!BE14</f>
        <v>#DIV/0!</v>
      </c>
      <c r="H21" s="46" t="e">
        <f>'4th'!BF14</f>
        <v>#DIV/0!</v>
      </c>
      <c r="I21" s="43"/>
      <c r="J21" s="43"/>
      <c r="K21" s="43"/>
      <c r="L21" s="43"/>
      <c r="M21" s="43" t="e">
        <v>#DIV/0!</v>
      </c>
    </row>
    <row r="22" spans="1:13">
      <c r="A22" s="36">
        <f>'1st'!A15</f>
        <v>10</v>
      </c>
      <c r="B22" s="36">
        <f>'1st'!B15</f>
        <v>0</v>
      </c>
      <c r="C22" s="36">
        <f>'1st'!C15</f>
        <v>0</v>
      </c>
      <c r="D22" s="46" t="e">
        <f>'1st'!BE15</f>
        <v>#DIV/0!</v>
      </c>
      <c r="E22" s="46" t="e">
        <f>'2nd'!BE15</f>
        <v>#DIV/0!</v>
      </c>
      <c r="F22" s="46" t="e">
        <f>'3rd'!BE15</f>
        <v>#DIV/0!</v>
      </c>
      <c r="G22" s="46" t="e">
        <f>'4th'!BE15</f>
        <v>#DIV/0!</v>
      </c>
      <c r="H22" s="46" t="e">
        <f>'4th'!BF15</f>
        <v>#DIV/0!</v>
      </c>
      <c r="I22" s="43"/>
      <c r="J22" s="43"/>
      <c r="K22" s="43"/>
      <c r="L22" s="43"/>
      <c r="M22" s="43" t="e">
        <v>#DIV/0!</v>
      </c>
    </row>
    <row r="23" spans="1:13">
      <c r="A23" s="36">
        <f>'1st'!A16</f>
        <v>11</v>
      </c>
      <c r="B23" s="36">
        <f>'1st'!B16</f>
        <v>0</v>
      </c>
      <c r="C23" s="36">
        <f>'1st'!C16</f>
        <v>0</v>
      </c>
      <c r="D23" s="46" t="e">
        <f>'1st'!BE16</f>
        <v>#DIV/0!</v>
      </c>
      <c r="E23" s="46" t="e">
        <f>'2nd'!BE16</f>
        <v>#DIV/0!</v>
      </c>
      <c r="F23" s="46" t="e">
        <f>'3rd'!BE16</f>
        <v>#DIV/0!</v>
      </c>
      <c r="G23" s="46" t="e">
        <f>'4th'!BE16</f>
        <v>#DIV/0!</v>
      </c>
      <c r="H23" s="46" t="e">
        <f>'4th'!BF16</f>
        <v>#DIV/0!</v>
      </c>
      <c r="I23" s="43"/>
      <c r="J23" s="43"/>
      <c r="K23" s="43"/>
      <c r="L23" s="43"/>
      <c r="M23" s="43" t="e">
        <v>#DIV/0!</v>
      </c>
    </row>
    <row r="24" spans="1:13">
      <c r="A24" s="36">
        <f>'1st'!A17</f>
        <v>12</v>
      </c>
      <c r="B24" s="36">
        <f>'1st'!B17</f>
        <v>0</v>
      </c>
      <c r="C24" s="36">
        <f>'1st'!C17</f>
        <v>0</v>
      </c>
      <c r="D24" s="46" t="e">
        <f>'1st'!BE17</f>
        <v>#DIV/0!</v>
      </c>
      <c r="E24" s="46" t="e">
        <f>'2nd'!BE17</f>
        <v>#DIV/0!</v>
      </c>
      <c r="F24" s="46" t="e">
        <f>'3rd'!BE17</f>
        <v>#DIV/0!</v>
      </c>
      <c r="G24" s="46" t="e">
        <f>'4th'!BE17</f>
        <v>#DIV/0!</v>
      </c>
      <c r="H24" s="46" t="e">
        <f>'4th'!BF17</f>
        <v>#DIV/0!</v>
      </c>
      <c r="I24" s="43"/>
      <c r="J24" s="43"/>
      <c r="K24" s="43"/>
      <c r="L24" s="43"/>
      <c r="M24" s="43" t="e">
        <v>#DIV/0!</v>
      </c>
    </row>
    <row r="25" spans="1:13">
      <c r="A25" s="36">
        <f>'1st'!A18</f>
        <v>13</v>
      </c>
      <c r="B25" s="36">
        <f>'1st'!B18</f>
        <v>0</v>
      </c>
      <c r="C25" s="36">
        <f>'1st'!C18</f>
        <v>0</v>
      </c>
      <c r="D25" s="46" t="e">
        <f>'1st'!BE18</f>
        <v>#DIV/0!</v>
      </c>
      <c r="E25" s="46" t="e">
        <f>'2nd'!BE18</f>
        <v>#DIV/0!</v>
      </c>
      <c r="F25" s="46" t="e">
        <f>'3rd'!BE18</f>
        <v>#DIV/0!</v>
      </c>
      <c r="G25" s="46" t="e">
        <f>'4th'!BE18</f>
        <v>#DIV/0!</v>
      </c>
      <c r="H25" s="46" t="e">
        <f>'4th'!BF18</f>
        <v>#DIV/0!</v>
      </c>
      <c r="I25" s="43"/>
      <c r="J25" s="43"/>
      <c r="K25" s="43"/>
      <c r="L25" s="43"/>
      <c r="M25" s="43" t="e">
        <v>#DIV/0!</v>
      </c>
    </row>
    <row r="26" spans="1:13">
      <c r="A26" s="36"/>
      <c r="B26" s="36"/>
      <c r="C26" s="36"/>
      <c r="D26" s="43"/>
      <c r="E26" s="43"/>
      <c r="F26" s="43"/>
      <c r="G26" s="43"/>
      <c r="H26" s="43"/>
      <c r="I26" s="43"/>
      <c r="J26" s="43"/>
      <c r="K26" s="43"/>
      <c r="L26" s="43"/>
      <c r="M26" s="43"/>
    </row>
    <row r="27" spans="1:13">
      <c r="A27" s="65" t="s">
        <v>42</v>
      </c>
      <c r="B27" s="65"/>
      <c r="C27" s="65"/>
      <c r="D27" s="43"/>
      <c r="E27" s="43"/>
      <c r="F27" s="43"/>
      <c r="G27" s="43"/>
      <c r="H27" s="43"/>
      <c r="I27" s="43"/>
      <c r="J27" s="43"/>
      <c r="K27" s="43"/>
      <c r="L27" s="43"/>
      <c r="M27" s="43"/>
    </row>
    <row r="28" spans="1:13">
      <c r="A28" s="36">
        <f>'1st'!A20</f>
        <v>0</v>
      </c>
      <c r="B28" s="36">
        <f>'1st'!B20</f>
        <v>0</v>
      </c>
      <c r="C28" s="36">
        <f>'1st'!C20</f>
        <v>0</v>
      </c>
      <c r="D28" s="46" t="e">
        <f>'1st'!BE20</f>
        <v>#DIV/0!</v>
      </c>
      <c r="E28" s="46" t="e">
        <f>'2nd'!BE20</f>
        <v>#DIV/0!</v>
      </c>
      <c r="F28" s="46" t="e">
        <f>'3rd'!BE20</f>
        <v>#DIV/0!</v>
      </c>
      <c r="G28" s="46" t="e">
        <f>'4th'!BE20</f>
        <v>#DIV/0!</v>
      </c>
      <c r="H28" s="46" t="e">
        <f>'4th'!BF20</f>
        <v>#DIV/0!</v>
      </c>
      <c r="I28" s="43"/>
      <c r="J28" s="43"/>
      <c r="K28" s="43"/>
      <c r="L28" s="43"/>
      <c r="M28" s="43" t="e">
        <v>#DIV/0!</v>
      </c>
    </row>
    <row r="29" spans="1:13">
      <c r="A29" s="36">
        <f>'1st'!A21</f>
        <v>0</v>
      </c>
      <c r="B29" s="36">
        <f>'1st'!B21</f>
        <v>0</v>
      </c>
      <c r="C29" s="36">
        <f>'1st'!C21</f>
        <v>0</v>
      </c>
      <c r="D29" s="46" t="e">
        <f>'1st'!BE21</f>
        <v>#DIV/0!</v>
      </c>
      <c r="E29" s="46" t="e">
        <f>'2nd'!BE21</f>
        <v>#DIV/0!</v>
      </c>
      <c r="F29" s="46" t="e">
        <f>'3rd'!BE21</f>
        <v>#DIV/0!</v>
      </c>
      <c r="G29" s="46" t="e">
        <f>'4th'!BE21</f>
        <v>#DIV/0!</v>
      </c>
      <c r="H29" s="46" t="e">
        <f>'4th'!BF21</f>
        <v>#DIV/0!</v>
      </c>
      <c r="I29" s="43"/>
      <c r="J29" s="43"/>
      <c r="K29" s="43"/>
      <c r="L29" s="43"/>
      <c r="M29" s="43" t="e">
        <v>#DIV/0!</v>
      </c>
    </row>
    <row r="30" spans="1:13">
      <c r="A30" s="36">
        <f>'1st'!A22</f>
        <v>0</v>
      </c>
      <c r="B30" s="36">
        <f>'1st'!B22</f>
        <v>0</v>
      </c>
      <c r="C30" s="36">
        <f>'1st'!C22</f>
        <v>0</v>
      </c>
      <c r="D30" s="46" t="e">
        <f>'1st'!BE22</f>
        <v>#DIV/0!</v>
      </c>
      <c r="E30" s="46" t="e">
        <f>'2nd'!BE22</f>
        <v>#DIV/0!</v>
      </c>
      <c r="F30" s="46" t="e">
        <f>'3rd'!BE22</f>
        <v>#DIV/0!</v>
      </c>
      <c r="G30" s="46" t="e">
        <f>'4th'!BE22</f>
        <v>#DIV/0!</v>
      </c>
      <c r="H30" s="46" t="e">
        <f>'4th'!BF22</f>
        <v>#DIV/0!</v>
      </c>
      <c r="I30" s="43"/>
      <c r="J30" s="43"/>
      <c r="K30" s="43"/>
      <c r="L30" s="43"/>
      <c r="M30" s="43" t="e">
        <v>#DIV/0!</v>
      </c>
    </row>
    <row r="31" spans="1:13">
      <c r="A31" s="36">
        <f>'1st'!A23</f>
        <v>0</v>
      </c>
      <c r="B31" s="36">
        <f>'1st'!B23</f>
        <v>0</v>
      </c>
      <c r="C31" s="36">
        <f>'1st'!C23</f>
        <v>0</v>
      </c>
      <c r="D31" s="46" t="e">
        <f>'1st'!BE23</f>
        <v>#DIV/0!</v>
      </c>
      <c r="E31" s="46" t="e">
        <f>'2nd'!BE23</f>
        <v>#DIV/0!</v>
      </c>
      <c r="F31" s="46" t="e">
        <f>'3rd'!BE23</f>
        <v>#DIV/0!</v>
      </c>
      <c r="G31" s="46" t="e">
        <f>'4th'!BE23</f>
        <v>#DIV/0!</v>
      </c>
      <c r="H31" s="46" t="e">
        <f>'4th'!BF23</f>
        <v>#DIV/0!</v>
      </c>
      <c r="I31" s="43"/>
      <c r="J31" s="43"/>
      <c r="K31" s="43"/>
      <c r="L31" s="43"/>
      <c r="M31" s="43" t="e">
        <v>#DIV/0!</v>
      </c>
    </row>
    <row r="32" spans="1:13">
      <c r="A32" s="36">
        <f>'1st'!A24</f>
        <v>0</v>
      </c>
      <c r="B32" s="36">
        <f>'1st'!B24</f>
        <v>0</v>
      </c>
      <c r="C32" s="36">
        <f>'1st'!C24</f>
        <v>0</v>
      </c>
      <c r="D32" s="46" t="e">
        <f>'1st'!BE24</f>
        <v>#DIV/0!</v>
      </c>
      <c r="E32" s="46" t="e">
        <f>'2nd'!BE24</f>
        <v>#DIV/0!</v>
      </c>
      <c r="F32" s="46" t="e">
        <f>'3rd'!BE24</f>
        <v>#DIV/0!</v>
      </c>
      <c r="G32" s="46" t="e">
        <f>'4th'!BE24</f>
        <v>#DIV/0!</v>
      </c>
      <c r="H32" s="46" t="e">
        <f>'4th'!BF24</f>
        <v>#DIV/0!</v>
      </c>
      <c r="I32" s="43"/>
      <c r="J32" s="43"/>
      <c r="K32" s="43"/>
      <c r="L32" s="43"/>
      <c r="M32" s="43" t="e">
        <v>#DIV/0!</v>
      </c>
    </row>
    <row r="33" spans="1:13">
      <c r="A33" s="36">
        <f>'1st'!A25</f>
        <v>0</v>
      </c>
      <c r="B33" s="36">
        <f>'1st'!B25</f>
        <v>0</v>
      </c>
      <c r="C33" s="36">
        <f>'1st'!C25</f>
        <v>0</v>
      </c>
      <c r="D33" s="46" t="e">
        <f>'1st'!BE25</f>
        <v>#DIV/0!</v>
      </c>
      <c r="E33" s="46" t="e">
        <f>'2nd'!BE25</f>
        <v>#DIV/0!</v>
      </c>
      <c r="F33" s="46" t="e">
        <f>'3rd'!BE25</f>
        <v>#DIV/0!</v>
      </c>
      <c r="G33" s="46" t="e">
        <f>'4th'!BE25</f>
        <v>#DIV/0!</v>
      </c>
      <c r="H33" s="46" t="e">
        <f>'4th'!BF25</f>
        <v>#DIV/0!</v>
      </c>
      <c r="I33" s="43"/>
      <c r="J33" s="43"/>
      <c r="K33" s="43"/>
      <c r="L33" s="43"/>
      <c r="M33" s="43" t="e">
        <v>#DIV/0!</v>
      </c>
    </row>
    <row r="34" spans="1:13">
      <c r="A34" s="36">
        <f>'1st'!A26</f>
        <v>0</v>
      </c>
      <c r="B34" s="36">
        <f>'1st'!B26</f>
        <v>0</v>
      </c>
      <c r="C34" s="36">
        <f>'1st'!C26</f>
        <v>0</v>
      </c>
      <c r="D34" s="46" t="e">
        <f>'1st'!BE26</f>
        <v>#DIV/0!</v>
      </c>
      <c r="E34" s="46" t="e">
        <f>'2nd'!BE26</f>
        <v>#DIV/0!</v>
      </c>
      <c r="F34" s="46" t="e">
        <f>'3rd'!BE26</f>
        <v>#DIV/0!</v>
      </c>
      <c r="G34" s="46" t="e">
        <f>'4th'!BE26</f>
        <v>#DIV/0!</v>
      </c>
      <c r="H34" s="46" t="e">
        <f>'4th'!BF26</f>
        <v>#DIV/0!</v>
      </c>
      <c r="I34" s="43"/>
      <c r="J34" s="43"/>
      <c r="K34" s="43"/>
      <c r="L34" s="43"/>
      <c r="M34" s="43" t="e">
        <v>#DIV/0!</v>
      </c>
    </row>
    <row r="35" spans="1:13">
      <c r="A35" s="36">
        <f>'1st'!A27</f>
        <v>0</v>
      </c>
      <c r="B35" s="36">
        <f>'1st'!B27</f>
        <v>0</v>
      </c>
      <c r="C35" s="36">
        <f>'1st'!C27</f>
        <v>0</v>
      </c>
      <c r="D35" s="46" t="e">
        <f>'1st'!BE27</f>
        <v>#DIV/0!</v>
      </c>
      <c r="E35" s="46" t="e">
        <f>'2nd'!BE27</f>
        <v>#DIV/0!</v>
      </c>
      <c r="F35" s="46" t="e">
        <f>'3rd'!BE27</f>
        <v>#DIV/0!</v>
      </c>
      <c r="G35" s="46" t="e">
        <f>'4th'!BE27</f>
        <v>#DIV/0!</v>
      </c>
      <c r="H35" s="46" t="e">
        <f>'4th'!BF27</f>
        <v>#DIV/0!</v>
      </c>
      <c r="I35" s="43"/>
      <c r="J35" s="43"/>
      <c r="K35" s="43"/>
      <c r="L35" s="43"/>
      <c r="M35" s="43" t="e">
        <v>#DIV/0!</v>
      </c>
    </row>
    <row r="36" spans="1:13">
      <c r="A36" s="36">
        <f>'1st'!A28</f>
        <v>0</v>
      </c>
      <c r="B36" s="36">
        <f>'1st'!B28</f>
        <v>0</v>
      </c>
      <c r="C36" s="36">
        <f>'1st'!C28</f>
        <v>0</v>
      </c>
      <c r="D36" s="46" t="e">
        <f>'1st'!BE28</f>
        <v>#DIV/0!</v>
      </c>
      <c r="E36" s="46" t="e">
        <f>'2nd'!BE28</f>
        <v>#DIV/0!</v>
      </c>
      <c r="F36" s="46" t="e">
        <f>'3rd'!BE28</f>
        <v>#DIV/0!</v>
      </c>
      <c r="G36" s="46" t="e">
        <f>'4th'!BE28</f>
        <v>#DIV/0!</v>
      </c>
      <c r="H36" s="46" t="e">
        <f>'4th'!BF28</f>
        <v>#DIV/0!</v>
      </c>
      <c r="I36" s="43"/>
      <c r="J36" s="43"/>
      <c r="K36" s="43"/>
      <c r="L36" s="43"/>
      <c r="M36" s="43" t="e">
        <v>#DIV/0!</v>
      </c>
    </row>
    <row r="37" spans="1:13">
      <c r="A37" s="36">
        <f>'1st'!A29</f>
        <v>0</v>
      </c>
      <c r="B37" s="36">
        <f>'1st'!B29</f>
        <v>0</v>
      </c>
      <c r="C37" s="36">
        <f>'1st'!C29</f>
        <v>0</v>
      </c>
      <c r="D37" s="46" t="e">
        <f>'1st'!BE29</f>
        <v>#DIV/0!</v>
      </c>
      <c r="E37" s="46" t="e">
        <f>'2nd'!BE29</f>
        <v>#DIV/0!</v>
      </c>
      <c r="F37" s="46" t="e">
        <f>'3rd'!BE29</f>
        <v>#DIV/0!</v>
      </c>
      <c r="G37" s="46" t="e">
        <f>'4th'!BE29</f>
        <v>#DIV/0!</v>
      </c>
      <c r="H37" s="46" t="e">
        <f>'4th'!BF29</f>
        <v>#DIV/0!</v>
      </c>
      <c r="I37" s="43"/>
      <c r="J37" s="43"/>
      <c r="K37" s="43"/>
      <c r="L37" s="43"/>
      <c r="M37" s="43" t="e">
        <v>#DIV/0!</v>
      </c>
    </row>
    <row r="38" spans="1:13">
      <c r="A38" s="36">
        <f>'1st'!A30</f>
        <v>0</v>
      </c>
      <c r="B38" s="36">
        <f>'1st'!B30</f>
        <v>0</v>
      </c>
      <c r="C38" s="36">
        <f>'1st'!C30</f>
        <v>0</v>
      </c>
      <c r="D38" s="46" t="e">
        <f>'1st'!BE30</f>
        <v>#DIV/0!</v>
      </c>
      <c r="E38" s="46" t="e">
        <f>'2nd'!BE30</f>
        <v>#DIV/0!</v>
      </c>
      <c r="F38" s="46" t="e">
        <f>'3rd'!BE30</f>
        <v>#DIV/0!</v>
      </c>
      <c r="G38" s="46" t="e">
        <f>'4th'!BE30</f>
        <v>#DIV/0!</v>
      </c>
      <c r="H38" s="46" t="e">
        <f>'4th'!BF30</f>
        <v>#DIV/0!</v>
      </c>
      <c r="I38" s="43"/>
      <c r="J38" s="43"/>
      <c r="K38" s="43"/>
      <c r="L38" s="43"/>
      <c r="M38" s="43" t="e">
        <v>#DIV/0!</v>
      </c>
    </row>
    <row r="39" spans="1:13">
      <c r="A39" s="36">
        <f>'1st'!A31</f>
        <v>0</v>
      </c>
      <c r="B39" s="36">
        <f>'1st'!B31</f>
        <v>0</v>
      </c>
      <c r="C39" s="36">
        <f>'1st'!C31</f>
        <v>0</v>
      </c>
      <c r="D39" s="46" t="e">
        <f>'1st'!BE31</f>
        <v>#DIV/0!</v>
      </c>
      <c r="E39" s="46" t="e">
        <f>'2nd'!BE31</f>
        <v>#DIV/0!</v>
      </c>
      <c r="F39" s="46" t="e">
        <f>'3rd'!BE31</f>
        <v>#DIV/0!</v>
      </c>
      <c r="G39" s="46" t="e">
        <f>'4th'!BE31</f>
        <v>#DIV/0!</v>
      </c>
      <c r="H39" s="46" t="e">
        <f>'4th'!BF31</f>
        <v>#DIV/0!</v>
      </c>
      <c r="I39" s="43"/>
      <c r="J39" s="43"/>
      <c r="K39" s="43"/>
      <c r="L39" s="43"/>
      <c r="M39" s="43" t="e">
        <v>#DIV/0!</v>
      </c>
    </row>
    <row r="40" spans="1:13">
      <c r="A40" s="36">
        <f>'1st'!A32</f>
        <v>0</v>
      </c>
      <c r="B40" s="36">
        <f>'1st'!B32</f>
        <v>0</v>
      </c>
      <c r="C40" s="36">
        <f>'1st'!C32</f>
        <v>0</v>
      </c>
      <c r="D40" s="46" t="e">
        <f>'1st'!BE32</f>
        <v>#DIV/0!</v>
      </c>
      <c r="E40" s="46" t="e">
        <f>'2nd'!BE32</f>
        <v>#DIV/0!</v>
      </c>
      <c r="F40" s="46" t="e">
        <f>'3rd'!BE32</f>
        <v>#DIV/0!</v>
      </c>
      <c r="G40" s="46" t="e">
        <f>'4th'!BE32</f>
        <v>#DIV/0!</v>
      </c>
      <c r="H40" s="46" t="e">
        <f>'4th'!BF32</f>
        <v>#DIV/0!</v>
      </c>
      <c r="I40" s="43"/>
      <c r="J40" s="43"/>
      <c r="K40" s="43"/>
      <c r="L40" s="43"/>
      <c r="M40" s="43" t="e">
        <v>#DIV/0!</v>
      </c>
    </row>
    <row r="41" spans="1:13">
      <c r="A41" s="36">
        <f>'1st'!A33</f>
        <v>0</v>
      </c>
      <c r="B41" s="36">
        <f>'1st'!B33</f>
        <v>0</v>
      </c>
      <c r="C41" s="36">
        <f>'1st'!C33</f>
        <v>0</v>
      </c>
      <c r="D41" s="46" t="e">
        <f>'1st'!BE33</f>
        <v>#DIV/0!</v>
      </c>
      <c r="E41" s="46" t="e">
        <f>'2nd'!BE33</f>
        <v>#DIV/0!</v>
      </c>
      <c r="F41" s="46" t="e">
        <f>'3rd'!BE33</f>
        <v>#DIV/0!</v>
      </c>
      <c r="G41" s="46" t="e">
        <f>'4th'!BE33</f>
        <v>#DIV/0!</v>
      </c>
      <c r="H41" s="46" t="e">
        <f>'4th'!BF33</f>
        <v>#DIV/0!</v>
      </c>
      <c r="I41" s="43"/>
      <c r="J41" s="43"/>
      <c r="K41" s="43"/>
      <c r="L41" s="43"/>
      <c r="M41" s="43" t="e">
        <v>#DIV/0!</v>
      </c>
    </row>
    <row r="42" spans="1:13">
      <c r="A42" s="36">
        <f>'1st'!A34</f>
        <v>0</v>
      </c>
      <c r="B42" s="36">
        <f>'1st'!B34</f>
        <v>0</v>
      </c>
      <c r="C42" s="36">
        <f>'1st'!C34</f>
        <v>0</v>
      </c>
      <c r="D42" s="46" t="e">
        <f>'1st'!BE34</f>
        <v>#DIV/0!</v>
      </c>
      <c r="E42" s="46" t="e">
        <f>'2nd'!BE34</f>
        <v>#DIV/0!</v>
      </c>
      <c r="F42" s="46" t="e">
        <f>'3rd'!BE34</f>
        <v>#DIV/0!</v>
      </c>
      <c r="G42" s="46" t="e">
        <f>'4th'!BE34</f>
        <v>#DIV/0!</v>
      </c>
      <c r="H42" s="46" t="e">
        <f>'4th'!BF34</f>
        <v>#DIV/0!</v>
      </c>
      <c r="I42" s="43"/>
      <c r="J42" s="43"/>
      <c r="K42" s="43"/>
      <c r="L42" s="43"/>
      <c r="M42" s="43" t="e">
        <v>#DIV/0!</v>
      </c>
    </row>
    <row r="43" spans="1:13">
      <c r="A43" s="36">
        <f>'1st'!A35</f>
        <v>0</v>
      </c>
      <c r="B43" s="36">
        <f>'1st'!B35</f>
        <v>0</v>
      </c>
      <c r="C43" s="36">
        <f>'1st'!C35</f>
        <v>0</v>
      </c>
      <c r="D43" s="46" t="e">
        <f>'1st'!BE35</f>
        <v>#DIV/0!</v>
      </c>
      <c r="E43" s="46" t="e">
        <f>'2nd'!BE35</f>
        <v>#DIV/0!</v>
      </c>
      <c r="F43" s="46" t="e">
        <f>'3rd'!BE35</f>
        <v>#DIV/0!</v>
      </c>
      <c r="G43" s="46" t="e">
        <f>'4th'!BE35</f>
        <v>#DIV/0!</v>
      </c>
      <c r="H43" s="46" t="e">
        <f>'4th'!BF35</f>
        <v>#DIV/0!</v>
      </c>
      <c r="I43" s="43"/>
      <c r="J43" s="43"/>
      <c r="K43" s="43"/>
      <c r="L43" s="43"/>
      <c r="M43" s="43" t="e">
        <v>#DIV/0!</v>
      </c>
    </row>
    <row r="44" spans="1:13">
      <c r="A44" s="36">
        <f>'1st'!A36</f>
        <v>0</v>
      </c>
      <c r="B44" s="36">
        <f>'1st'!B36</f>
        <v>0</v>
      </c>
      <c r="C44" s="36">
        <f>'1st'!C36</f>
        <v>0</v>
      </c>
      <c r="D44" s="46" t="e">
        <f>'1st'!BE36</f>
        <v>#DIV/0!</v>
      </c>
      <c r="E44" s="46" t="e">
        <f>'2nd'!BE36</f>
        <v>#DIV/0!</v>
      </c>
      <c r="F44" s="46" t="e">
        <f>'3rd'!BE36</f>
        <v>#DIV/0!</v>
      </c>
      <c r="G44" s="46" t="e">
        <f>'4th'!BE36</f>
        <v>#DIV/0!</v>
      </c>
      <c r="H44" s="46" t="e">
        <f>'4th'!BF36</f>
        <v>#DIV/0!</v>
      </c>
      <c r="I44" s="43"/>
      <c r="J44" s="43"/>
      <c r="K44" s="43"/>
      <c r="L44" s="43"/>
      <c r="M44" s="43" t="e">
        <v>#DIV/0!</v>
      </c>
    </row>
    <row r="45" spans="1:13">
      <c r="A45" s="36">
        <f>'1st'!A37</f>
        <v>0</v>
      </c>
      <c r="B45" s="36">
        <f>'1st'!B37</f>
        <v>0</v>
      </c>
      <c r="C45" s="36">
        <f>'1st'!C37</f>
        <v>0</v>
      </c>
      <c r="D45" s="46" t="e">
        <f>'1st'!BE37</f>
        <v>#DIV/0!</v>
      </c>
      <c r="E45" s="46" t="e">
        <f>'2nd'!BE37</f>
        <v>#DIV/0!</v>
      </c>
      <c r="F45" s="46" t="e">
        <f>'3rd'!BE37</f>
        <v>#DIV/0!</v>
      </c>
      <c r="G45" s="46" t="e">
        <f>'4th'!BE37</f>
        <v>#DIV/0!</v>
      </c>
      <c r="H45" s="46" t="e">
        <f>'4th'!BF37</f>
        <v>#DIV/0!</v>
      </c>
      <c r="I45" s="43"/>
      <c r="J45" s="43"/>
      <c r="K45" s="43"/>
      <c r="L45" s="43"/>
      <c r="M45" s="43" t="e">
        <v>#DIV/0!</v>
      </c>
    </row>
    <row r="46" spans="1:13">
      <c r="A46" s="36">
        <f>'1st'!A38</f>
        <v>0</v>
      </c>
      <c r="B46" s="36">
        <f>'1st'!B38</f>
        <v>0</v>
      </c>
      <c r="C46" s="36">
        <f>'1st'!C38</f>
        <v>0</v>
      </c>
      <c r="D46" s="46" t="e">
        <f>'1st'!BE38</f>
        <v>#DIV/0!</v>
      </c>
      <c r="E46" s="46" t="e">
        <f>'2nd'!BE38</f>
        <v>#DIV/0!</v>
      </c>
      <c r="F46" s="46" t="e">
        <f>'3rd'!BE38</f>
        <v>#DIV/0!</v>
      </c>
      <c r="G46" s="46" t="e">
        <f>'4th'!BE38</f>
        <v>#DIV/0!</v>
      </c>
      <c r="H46" s="46" t="e">
        <f>'4th'!BF38</f>
        <v>#DIV/0!</v>
      </c>
      <c r="I46" s="43"/>
      <c r="J46" s="43"/>
      <c r="K46" s="43"/>
      <c r="L46" s="43"/>
      <c r="M46" s="43" t="e">
        <v>#DIV/0!</v>
      </c>
    </row>
  </sheetData>
  <mergeCells count="9">
    <mergeCell ref="A27:C27"/>
    <mergeCell ref="A12:C12"/>
    <mergeCell ref="G10:H10"/>
    <mergeCell ref="I10:M10"/>
    <mergeCell ref="D9:M9"/>
    <mergeCell ref="D10:D11"/>
    <mergeCell ref="E10:E11"/>
    <mergeCell ref="F10:F11"/>
    <mergeCell ref="A9:C11"/>
  </mergeCells>
  <pageMargins left="0.7" right="0.7" top="0.75" bottom="0.75" header="0.3" footer="0.3"/>
  <pageSetup paperSize="9" scale="9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1st</vt:lpstr>
      <vt:lpstr>2nd</vt:lpstr>
      <vt:lpstr>3rd</vt:lpstr>
      <vt:lpstr>4th</vt:lpstr>
      <vt:lpstr>tran40</vt:lpstr>
      <vt:lpstr>tran50</vt:lpstr>
      <vt:lpstr>gradesheet</vt:lpstr>
      <vt:lpstr>gradesheet!Print_Area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charity mulig</dc:creator>
  <cp:lastModifiedBy>workstation</cp:lastModifiedBy>
  <cp:lastPrinted>2012-08-20T04:24:24Z</cp:lastPrinted>
  <dcterms:created xsi:type="dcterms:W3CDTF">2012-08-19T23:48:21Z</dcterms:created>
  <dcterms:modified xsi:type="dcterms:W3CDTF">2012-09-12T00:59:28Z</dcterms:modified>
</cp:coreProperties>
</file>